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nexo II " sheetId="1" r:id="rId1"/>
  </sheets>
  <definedNames>
    <definedName name="_xlnm._FilterDatabase" localSheetId="0">'Anexo II '!$A$11:$F$111</definedName>
    <definedName name="_xlnm.Print_Area" localSheetId="0">'Anexo II '!$A$11:$D$111</definedName>
    <definedName name="_xlnm.Print_Titles" localSheetId="0">'Anexo II '!#REF!</definedName>
    <definedName name="_xlnm.Print_Area" localSheetId="0">'Anexo II '!$A$1:$F$110</definedName>
    <definedName name="Print_Area_0" localSheetId="0">'Anexo II '!$A$11:$D$111</definedName>
    <definedName name="Print_Titles_0" localSheetId="0">'Anexo II '!#REF!</definedName>
    <definedName name="_xlnm.Print_Titles" localSheetId="0">'Anexo II '!$8:$10</definedName>
  </definedNames>
  <calcPr fullCalcOnLoad="1"/>
</workbook>
</file>

<file path=xl/sharedStrings.xml><?xml version="1.0" encoding="utf-8"?>
<sst xmlns="http://schemas.openxmlformats.org/spreadsheetml/2006/main" count="551" uniqueCount="353">
  <si>
    <t>Aplicación</t>
  </si>
  <si>
    <t>Objeto</t>
  </si>
  <si>
    <t>Tercero</t>
  </si>
  <si>
    <t>Transf a Familias e Instituc sin ánimo de lucro</t>
  </si>
  <si>
    <t>Cruz Roja Española</t>
  </si>
  <si>
    <t>Asociación Española Cáncer</t>
  </si>
  <si>
    <t>Convenio Colaboración</t>
  </si>
  <si>
    <t>Colegio Prov. Func. Adm. Local Hab. Caráct. Nacional</t>
  </si>
  <si>
    <t>Rehabilitación del Molino de Agua y mejora condiciones accesibilidad y ambientales</t>
  </si>
  <si>
    <t>Ayuntamiento de Vilaflor de Chasna</t>
  </si>
  <si>
    <t>Cátedra de Movilidad</t>
  </si>
  <si>
    <t>Universidad de La Laguna (ULL)</t>
  </si>
  <si>
    <t>Cáritas Diocesana de Tenerife</t>
  </si>
  <si>
    <t>Gastos corrientes y relacionados con las actividades desarrolladas por la entidad</t>
  </si>
  <si>
    <t>Fundación Canaria Doctor Barajas</t>
  </si>
  <si>
    <t>Fundación Sonsoles Soriano</t>
  </si>
  <si>
    <t>Gastos corrientes y relacionados con las actividades desarrolladas en el Programa "Vacaciones en Paz"</t>
  </si>
  <si>
    <t>Asociación Canaria de Amistad con el Pueblo Saharaui</t>
  </si>
  <si>
    <t>Teléfono de la Esperanza</t>
  </si>
  <si>
    <t>Fundación Alejandro Da Silva</t>
  </si>
  <si>
    <t>Asociación Corazón y Vida</t>
  </si>
  <si>
    <t>Asociación Nuestra Señora del Amparo APREME</t>
  </si>
  <si>
    <t>Gastos corrientes y relacionados con las actividades desarrolladas por la entidad en el Proyecto "Un nuevo lugar para el Centro de Día Alabente"</t>
  </si>
  <si>
    <t>Asociación para la Liberación de la Anorexia y la Bullimia en Tenerife (Alabente)</t>
  </si>
  <si>
    <t>Gastos corrientes y relacionados con las actividades desarrolladas por la entidad en proyectos de inclusión social</t>
  </si>
  <si>
    <t>Asociación Regional Unión de Emigrantes Retornados Canarios (UERCA)</t>
  </si>
  <si>
    <t>Fundación Neotrópico</t>
  </si>
  <si>
    <t>Programa "Escuela de monitores de campamento y actividades recreativas"</t>
  </si>
  <si>
    <t>Fundación Canaria Centro de Atención a la Familia de Tenerife</t>
  </si>
  <si>
    <t>Desarrollo del programa de Educación Ambiental Brotes</t>
  </si>
  <si>
    <t>Asociación de Forestales de España (PROFOR)</t>
  </si>
  <si>
    <t>Universidad de La Laguna</t>
  </si>
  <si>
    <t>Cámara de Comercio de Santa Cruz de Tenerife</t>
  </si>
  <si>
    <t>Ventanilla Única Empresarial</t>
  </si>
  <si>
    <t>Formación emprendedores</t>
  </si>
  <si>
    <t>Cámara de Industria, Comercio y Navegación de Tenerife</t>
  </si>
  <si>
    <t>Emprendimiento e innovación gestión</t>
  </si>
  <si>
    <t>Apoyo empresas mujeres</t>
  </si>
  <si>
    <t>Entidad Urbanística de Conservación (EUC) del Polígono Industrial Valle de Güímar</t>
  </si>
  <si>
    <t>Red Mentoring</t>
  </si>
  <si>
    <t>CEOE</t>
  </si>
  <si>
    <t>Plan actuación OBITEN 2018</t>
  </si>
  <si>
    <t>Fundación Gral. Universidad La Laguna</t>
  </si>
  <si>
    <t>Plan Investigación Inmigración Tenerife</t>
  </si>
  <si>
    <t>Juntos en la misma dirección</t>
  </si>
  <si>
    <t>Cofinanciación Programa PICE</t>
  </si>
  <si>
    <t>Cámara de Comercio de SC de Tenerife</t>
  </si>
  <si>
    <t>Subvención Feria Pinolere</t>
  </si>
  <si>
    <t>Asociación Pinolere Proyecto Cultural</t>
  </si>
  <si>
    <t>Día de la Trilla Canaria</t>
  </si>
  <si>
    <t>Ayto. de El Tanque</t>
  </si>
  <si>
    <t>Siega Tradicional Diego Pérez</t>
  </si>
  <si>
    <t>Ayto de Los Realejos</t>
  </si>
  <si>
    <t>PALCA</t>
  </si>
  <si>
    <t>Grupo A.R. Leader</t>
  </si>
  <si>
    <t>COAG-CANARIAS</t>
  </si>
  <si>
    <t>Asoc. Cereales de Tenerife (ACETE)</t>
  </si>
  <si>
    <t>Feria Papas Antigüas de Canarias</t>
  </si>
  <si>
    <t>Asoc. Cosecheros Papa Bonita</t>
  </si>
  <si>
    <t>ASOCAN</t>
  </si>
  <si>
    <t>ASAGA</t>
  </si>
  <si>
    <t>APITEN</t>
  </si>
  <si>
    <t>Ayuntamiento de Arafo</t>
  </si>
  <si>
    <t>Concurso regional</t>
  </si>
  <si>
    <t>Fundación La Alhóndiga</t>
  </si>
  <si>
    <t>Potenciación de las entidades comercializadoras de papas</t>
  </si>
  <si>
    <t>La Garañaña</t>
  </si>
  <si>
    <t>Asociación para la defensa y protección de los animales canarios (ADEPAC)</t>
  </si>
  <si>
    <t>Gastos corrientes</t>
  </si>
  <si>
    <t>Asociación de canaricultores Pinzón del Teide</t>
  </si>
  <si>
    <t>Sociedad Canina de Tenerife</t>
  </si>
  <si>
    <t>Asociación de ganaderos de Tenerife</t>
  </si>
  <si>
    <t>Matadero Insular de Tenerife, S.A.</t>
  </si>
  <si>
    <t>Inversiones</t>
  </si>
  <si>
    <t>Puesta en marcha CIBICAN</t>
  </si>
  <si>
    <t>Plan  Transferencia Conocimiento</t>
  </si>
  <si>
    <t>Centro Superior de Investigaciones Científicas (CSIC)</t>
  </si>
  <si>
    <t>Instituto de Astrofísica de Canarias</t>
  </si>
  <si>
    <t>Proyecto SolarLab + LunarLab</t>
  </si>
  <si>
    <t>Convenio Cámara Acciones Innovación</t>
  </si>
  <si>
    <t>Plan  Transferencia Conocimiento: Doctores y Tecnólogos</t>
  </si>
  <si>
    <t>Asociación INNOVA 7</t>
  </si>
  <si>
    <t>Universidad Internacional Menéndez Pelayo</t>
  </si>
  <si>
    <t>Instituto de Productos Naturales y Agrobiología del Consejo Superior de Investigaciones Científicas</t>
  </si>
  <si>
    <t>Instituto Universitario de Bio-Orgánica "Antonio González" de la Universidad de La Laguna</t>
  </si>
  <si>
    <t>Financiación de proyectos educativos</t>
  </si>
  <si>
    <t>Financiación de proyectos de inmersión lingüística</t>
  </si>
  <si>
    <t>Proyecto de liderazgo Tenerife de la Advanced Leadership Foundation</t>
  </si>
  <si>
    <t>Advanced Leadership Foundation</t>
  </si>
  <si>
    <t>Financiación de la línea de becas para alumnado con especiales dificultades económicas</t>
  </si>
  <si>
    <t>Título alemán de formación profesional dual de Técnicos/as en Hostelería (Hotelfachmann/-frau)</t>
  </si>
  <si>
    <t>Formación Empresarial Dual Alemana Madrid (FEDA Madrid)</t>
  </si>
  <si>
    <t>Fundación Canaria General de la Universidad de La Laguna</t>
  </si>
  <si>
    <t>Fundación Canaria Orotava de Historia de la Ciencia</t>
  </si>
  <si>
    <t>Federación Insular Tinerfeña de Asociaciones de Padres y Madres del Alumnado</t>
  </si>
  <si>
    <t>Radio ECCA, Fundación Canaria</t>
  </si>
  <si>
    <t>Funcionamiento de la Entidad</t>
  </si>
  <si>
    <t>Real Academia de Bellas Artes</t>
  </si>
  <si>
    <t>Real Academia de Medicina</t>
  </si>
  <si>
    <t>Ateneo de La Laguna</t>
  </si>
  <si>
    <t>Instituto de Estudios Canarios</t>
  </si>
  <si>
    <t>Real Sociedad Económica Amigos del País</t>
  </si>
  <si>
    <t>Instituto de Estudios Hispánicos</t>
  </si>
  <si>
    <t>Círculo de Bellas Artes</t>
  </si>
  <si>
    <t>Orfeón la Paz</t>
  </si>
  <si>
    <t>Federación Tinerfeña de Bandas de Música</t>
  </si>
  <si>
    <t>Ayuntamiento Guía de Isora</t>
  </si>
  <si>
    <t>Ayuntamiento Puerto de la Cruz</t>
  </si>
  <si>
    <t>Festival FIMUCITÉ</t>
  </si>
  <si>
    <t>Gala del Deporte</t>
  </si>
  <si>
    <t>Federación Arrastre Canario</t>
  </si>
  <si>
    <t>Centro Especializado en Actividades Boxísticas</t>
  </si>
  <si>
    <t>Escuela de porteros de Fútbol</t>
  </si>
  <si>
    <t>Escuela Insular de Porteros de Tenerife</t>
  </si>
  <si>
    <t>Pruebas motociclistas y pilotos menores</t>
  </si>
  <si>
    <t>Federación Canaria de Motociclismo</t>
  </si>
  <si>
    <t>Proyecto DAR</t>
  </si>
  <si>
    <t>Club Deportivo Tenerife SAD</t>
  </si>
  <si>
    <t>Centro Lucha Canaria y BC</t>
  </si>
  <si>
    <t>Federación Insular de Lucha Canaria</t>
  </si>
  <si>
    <t>Mantenimiento Centro de Día Renacer</t>
  </si>
  <si>
    <t>Asociación Canaria de Cuba Leonor Pérez Cabrera</t>
  </si>
  <si>
    <t>Información relativa al periodo:</t>
  </si>
  <si>
    <t>Fecha de la actualización:</t>
  </si>
  <si>
    <t>Servicio Administrativo de Presupuestos y Gasto Público</t>
  </si>
  <si>
    <t>SUBVENCIONES NOMINATIVAS</t>
  </si>
  <si>
    <t>Avantalia Soluciones, S.L.</t>
  </si>
  <si>
    <t>Ayuntamiento de Garachico</t>
  </si>
  <si>
    <t>Ayuntamiento de Güímar</t>
  </si>
  <si>
    <t>Ayuntamiento de El Rosario</t>
  </si>
  <si>
    <t>Ayuntamiento de La Matanza de Acentejo</t>
  </si>
  <si>
    <t>Ayuntamiento de La Victoria de Acentejo</t>
  </si>
  <si>
    <t>Ayuntamiento de San Miguel de Abona</t>
  </si>
  <si>
    <t>Ayuntamiento de Santa Úrsula</t>
  </si>
  <si>
    <t>Ayuntamiento de El Sauzal</t>
  </si>
  <si>
    <t>Ayuntamiento de Tegueste</t>
  </si>
  <si>
    <t>Ayuntamiento de La Orotava</t>
  </si>
  <si>
    <t>19-0101-2311-48940</t>
  </si>
  <si>
    <t>19-0101-4592-76240</t>
  </si>
  <si>
    <t>Reparación Daños Temporal 17 Nov.18</t>
  </si>
  <si>
    <t>Ayuntamiento Los Silos</t>
  </si>
  <si>
    <t>Ayuntamiento Buenavista del Norte</t>
  </si>
  <si>
    <t>Ayuntamiento Garachico</t>
  </si>
  <si>
    <t>Ayuntamiento Tacoronte</t>
  </si>
  <si>
    <t>19-0122-9201-48940</t>
  </si>
  <si>
    <t>19-0142-1728-76240</t>
  </si>
  <si>
    <t>Reforma y adecuación Albergue Mazapé</t>
  </si>
  <si>
    <t>San Juan de la Rambla</t>
  </si>
  <si>
    <t>19-0153-4401-45390</t>
  </si>
  <si>
    <t>19-0301-2310-48250</t>
  </si>
  <si>
    <t>19-0301-2310-48940</t>
  </si>
  <si>
    <t>Gastos corrientes y relacionados con las actividades desarrolladas en el "Proyecto de Actuación Social 2019"</t>
  </si>
  <si>
    <t>19-0301-9241-48250</t>
  </si>
  <si>
    <t>Convenio Radio ECCA</t>
  </si>
  <si>
    <t>Fundación Canaria Radio ECCA</t>
  </si>
  <si>
    <t>Desarrollo de agenda sostenible de las acciones insulares ODS</t>
  </si>
  <si>
    <t>19-0301-2310-76240</t>
  </si>
  <si>
    <t>Adquisición de vehículo adaptado para el Centro Ocupacional Camino de Chasna</t>
  </si>
  <si>
    <t>19-0304-2317-48940</t>
  </si>
  <si>
    <t>19-0401-1702-48250</t>
  </si>
  <si>
    <t>Continuar la prestación de servicios en la lucha contra las especies exóticas en el medio natural y mascotas exóticas abandonadas: gastos corrientes</t>
  </si>
  <si>
    <t>19-0401-1702-78250</t>
  </si>
  <si>
    <t>Continuar la prestación de servicios en la lucha contra las especies exóticas en el medio natural y mascotas exóticas abandonadas: equipamiento exterior e interior</t>
  </si>
  <si>
    <t>19-0402-1724-48940</t>
  </si>
  <si>
    <t>19-0402-1726-46240</t>
  </si>
  <si>
    <t>Festival de cine medioambiental</t>
  </si>
  <si>
    <t>19-0411-1727-45390</t>
  </si>
  <si>
    <t>Convenio Cátedra Universidad de La Laguna - Diversas actividades</t>
  </si>
  <si>
    <t>Convenio Universidad de La Laguna: Aulas + Sostenibles</t>
  </si>
  <si>
    <t>Plataforma pública de residuos</t>
  </si>
  <si>
    <t>19-0431-1351-46240</t>
  </si>
  <si>
    <t>Redacción del Plan de emergencia Municipal (PEMU)</t>
  </si>
  <si>
    <t>Ayuntamiento de Buenavista del Norte</t>
  </si>
  <si>
    <t>Redacción del Plan de Emergencia Municipal (PEMU)</t>
  </si>
  <si>
    <t>Ayuntamiento de Santiago del Teide</t>
  </si>
  <si>
    <t>Ayuntamiento de Los Silos</t>
  </si>
  <si>
    <t>Fortalecimiento de las estructuras municipales de Protección Civil: vestuario</t>
  </si>
  <si>
    <t>19-0501-4333-45390</t>
  </si>
  <si>
    <t>19-0501-4333-48940</t>
  </si>
  <si>
    <t>19-0501-4333-46240</t>
  </si>
  <si>
    <t>Mantenimiento Polígono Industrial de Güímar</t>
  </si>
  <si>
    <t>19-0501-9232-48250</t>
  </si>
  <si>
    <t>19-0501-4315-76240</t>
  </si>
  <si>
    <t>Sistema Prev. Incendios y Seguridad</t>
  </si>
  <si>
    <t>Cooperativa Mercado Nuestra Sra de África (Santa Cruz)</t>
  </si>
  <si>
    <t>19-0502-2412-46240</t>
  </si>
  <si>
    <t>Haciendo Barrio 2.0</t>
  </si>
  <si>
    <t>MUVISA</t>
  </si>
  <si>
    <t>19-0502-2412-45390</t>
  </si>
  <si>
    <t>19-0502-2412-48250</t>
  </si>
  <si>
    <t>Lanzaderas de Empleo</t>
  </si>
  <si>
    <t>Fundación Sta. María La Real</t>
  </si>
  <si>
    <t>19-0503-4335-48940</t>
  </si>
  <si>
    <t>19-0602-4141-46240</t>
  </si>
  <si>
    <t>19-0602-4141-48940</t>
  </si>
  <si>
    <t>Campaña Cereal</t>
  </si>
  <si>
    <t>Formación Tec. Proteas</t>
  </si>
  <si>
    <t>Asoc. Mercadillos RAMAT</t>
  </si>
  <si>
    <t>19-0602-4191-48940</t>
  </si>
  <si>
    <t>Asociación Productores Manzana Reineta</t>
  </si>
  <si>
    <t>19-0602-4198-48250</t>
  </si>
  <si>
    <t>19-0602-4198-48940</t>
  </si>
  <si>
    <t>VIBOTEN</t>
  </si>
  <si>
    <t>19-0602-4199-47950</t>
  </si>
  <si>
    <t>19-0603-4332-44959</t>
  </si>
  <si>
    <t>19-0603-4332-74250</t>
  </si>
  <si>
    <t>19-0603-4195-48940</t>
  </si>
  <si>
    <t>Grupo de acción costera zona 4 Tenerife</t>
  </si>
  <si>
    <t>Asociación protectora de animales La Rosaleda</t>
  </si>
  <si>
    <t>Grupo Animalia</t>
  </si>
  <si>
    <t>19-0702-4632-45390</t>
  </si>
  <si>
    <t>19-0702-4632-48250</t>
  </si>
  <si>
    <t>Programa de Apoyo a la valorización y transferencia SPIN-UP</t>
  </si>
  <si>
    <t>Fundación General de la Universidad de La Laguna</t>
  </si>
  <si>
    <t>19-0702-4632-42121</t>
  </si>
  <si>
    <t>Gestión recursos e infraestucturas</t>
  </si>
  <si>
    <t>Apoyo al servicio de fertilidad de suelos y nutrición</t>
  </si>
  <si>
    <t>Comunicación y difusión de la investigación científica</t>
  </si>
  <si>
    <t>19-0702-4632-72121</t>
  </si>
  <si>
    <t>Gestión recursos e infraestructuras</t>
  </si>
  <si>
    <t>19-0702-4632-42390</t>
  </si>
  <si>
    <t>Plan de Capacitación Tecnológica: Doctores y Tecnólogos</t>
  </si>
  <si>
    <t>19-0702-4632-72390</t>
  </si>
  <si>
    <t>Construcción edificio Stephen Hawking</t>
  </si>
  <si>
    <t>19-0702-4632-47900</t>
  </si>
  <si>
    <t>Hub de innovación digital</t>
  </si>
  <si>
    <t>Proyecto SEGAI transferencia del conocimiento</t>
  </si>
  <si>
    <t>Univesidad de La Laguna</t>
  </si>
  <si>
    <t>19-0702-4631-45390</t>
  </si>
  <si>
    <t>19-0702-4631-75341</t>
  </si>
  <si>
    <t>19-0702-4911-48940</t>
  </si>
  <si>
    <t>Celebración de eventos Tenerife Lan Party (TLP) 2019</t>
  </si>
  <si>
    <t>19-0713-1513-45390</t>
  </si>
  <si>
    <t>Subvención Master en Cibeseguridad</t>
  </si>
  <si>
    <t>Fundación Universidad La Laguna</t>
  </si>
  <si>
    <t>19-0713-1513-45930</t>
  </si>
  <si>
    <t>Subvención Master en desarrollo de videojuegos</t>
  </si>
  <si>
    <t>19-0713-1513-75040</t>
  </si>
  <si>
    <t>Subvención Master en Ciberseguridad</t>
  </si>
  <si>
    <t>19-0714-9221-48940</t>
  </si>
  <si>
    <t>Subvención destinada acciones de formación técnica especializada</t>
  </si>
  <si>
    <t>Redeltic, Asociación Red de Técnicos en modernización y tecnologías de la información y las comunicaciones</t>
  </si>
  <si>
    <t>19-0721-3273-42111</t>
  </si>
  <si>
    <t>Gastos derivados de la ejecución de seminarios y actividades análogas durante el ejercicio 2019</t>
  </si>
  <si>
    <t>Gastos corrientes de la entidad durante el ejercicio 2019</t>
  </si>
  <si>
    <t>19-0721-3273-45390</t>
  </si>
  <si>
    <t>19-0721-3273-48940</t>
  </si>
  <si>
    <t>19-0721-3273-48140</t>
  </si>
  <si>
    <t>19-0721-3273-48250</t>
  </si>
  <si>
    <t>19-0721-3274-48250</t>
  </si>
  <si>
    <t>19-0721-3274-48940</t>
  </si>
  <si>
    <t>Gastos derivados de la preparación, organización y ejecución de Festival de Cine Educativo durante el ejercicio 2019</t>
  </si>
  <si>
    <t>Asociación Educativa Free Run EDUCA</t>
  </si>
  <si>
    <t>19-0731-3343-48940</t>
  </si>
  <si>
    <t>Real Academia de Ciencias</t>
  </si>
  <si>
    <t>Asociación Andante</t>
  </si>
  <si>
    <t>19-0731-3343-46240</t>
  </si>
  <si>
    <t>Festival Miradas.doc</t>
  </si>
  <si>
    <t>Festival Mueca</t>
  </si>
  <si>
    <t>Festival del Cuento</t>
  </si>
  <si>
    <t>19-0731-3342-48940</t>
  </si>
  <si>
    <t>19-0731-3341-76240</t>
  </si>
  <si>
    <t>Mejora Seguridad y Salubridad Centro Cultural S.José de los Llanos</t>
  </si>
  <si>
    <t>Ayuntamiento de El Tanque</t>
  </si>
  <si>
    <t>19-0741-3411-48940</t>
  </si>
  <si>
    <t>Asoc. Prensa Deportiva de Tenerife</t>
  </si>
  <si>
    <t>Pruebas de arrastre</t>
  </si>
  <si>
    <t>Federación Canaria de Boxeo</t>
  </si>
  <si>
    <t>Academia de prospectos de Béisbol</t>
  </si>
  <si>
    <t>Federación Canaria de Béisbol</t>
  </si>
  <si>
    <t>Bueno Rollito tv copa Atlántico</t>
  </si>
  <si>
    <t>Federación Tinerfeña de Fútbol</t>
  </si>
  <si>
    <t>Federación Insular de Baloncesto de Tenerife</t>
  </si>
  <si>
    <t>Teide 360 y vuelta al Teide</t>
  </si>
  <si>
    <t>Club ADAR 7 Raid</t>
  </si>
  <si>
    <t>Tenerife Hoya del Abade</t>
  </si>
  <si>
    <t>Ayuntamiento La Victoria</t>
  </si>
  <si>
    <t>19-0741-3411-45390</t>
  </si>
  <si>
    <t>Deporte y Salud</t>
  </si>
  <si>
    <t>19-0741-3411-75341</t>
  </si>
  <si>
    <t>19-0741-3423-77040</t>
  </si>
  <si>
    <t>Ciudad deportiva</t>
  </si>
  <si>
    <t>19-0741-3423-78940</t>
  </si>
  <si>
    <t>19-0801-1511-48250</t>
  </si>
  <si>
    <t>Máster Derecho Urbanísitico</t>
  </si>
  <si>
    <t>Fundación Universidad de La Laguna</t>
  </si>
  <si>
    <t>19-0801-1511-49040</t>
  </si>
  <si>
    <t>Convenio Ordenación Territorial y Urbanística</t>
  </si>
  <si>
    <t>Ministerio de Territorio y Medio Ambiente de la República de Cabo Verde</t>
  </si>
  <si>
    <t>19-0911-3275-48940</t>
  </si>
  <si>
    <t xml:space="preserve">Proy. dinamización de la Cooperación Internacional al desarrollo y la solidaridad, Isla de Tfe </t>
  </si>
  <si>
    <t>Coordinadora de ONGs de desarrollo de Canarias</t>
  </si>
  <si>
    <t>19-0911-4391-45390</t>
  </si>
  <si>
    <t>Anexo de actuaciones de internacionalización: Tenerife Licita y Programas de Internacionalización</t>
  </si>
  <si>
    <t>19-0911-4391-48250</t>
  </si>
  <si>
    <t>Proyectos cooperación e investigación</t>
  </si>
  <si>
    <t>Fundación Canaria para el control de enfermedades tropicales</t>
  </si>
  <si>
    <t>19-0911-4391-48940</t>
  </si>
  <si>
    <t>19-1002-2314-48940</t>
  </si>
  <si>
    <t>Gastos de Funcionamiento</t>
  </si>
  <si>
    <t>Asociación ALGARABÍA</t>
  </si>
  <si>
    <t>19-1003-3362-48250</t>
  </si>
  <si>
    <t>Subvención certificados profesionales rehabilitación</t>
  </si>
  <si>
    <t>Fundación Laboral Construcción</t>
  </si>
  <si>
    <t>19-1003-3362-76240</t>
  </si>
  <si>
    <t>Cubrición Yacimiento Arqueológico "Los Concheros"</t>
  </si>
  <si>
    <t>MODIFICACIONES APROBADAS DEL ANEXO II.A DE LAS BASES DE EJECUCIÓN DEL PRESUPUESTO 2019 DEL EXCMO. CABILDO INSULAR DE TENERIFE</t>
  </si>
  <si>
    <t>Club Deportivo Deporvic</t>
  </si>
  <si>
    <t>Proyecto Barranco Urbano de Añaza</t>
  </si>
  <si>
    <t>Fundación Canaria el Buen Samaritano</t>
  </si>
  <si>
    <t>Convenio Cátedra Universidad de La Laguna - Cátedra</t>
  </si>
  <si>
    <t>Programas Deportivos</t>
  </si>
  <si>
    <t>Federación de Lucha Canaria de Tenerife</t>
  </si>
  <si>
    <t>19-0741-3426-76240</t>
  </si>
  <si>
    <t>CF Garachico</t>
  </si>
  <si>
    <t>Colegio de Arquitectos de Santa Cruz de Tenerife</t>
  </si>
  <si>
    <t>Requipamiento de vías de escalada</t>
  </si>
  <si>
    <t>Federación Tinerfeña de Montaña</t>
  </si>
  <si>
    <t>19-0141-4538-75040</t>
  </si>
  <si>
    <t>Tercer Carril en la autopista TF-5, entre Guamasa y el Aeropuerto del Norte</t>
  </si>
  <si>
    <t>Comunidad Autónoma de Canarias</t>
  </si>
  <si>
    <t>Importe Inicial (€)</t>
  </si>
  <si>
    <t>Modificación Aprobada (€)</t>
  </si>
  <si>
    <t>Importe definitivo (€)</t>
  </si>
  <si>
    <t>19-0411-1727-75341</t>
  </si>
  <si>
    <t>19-0602-4141-79040</t>
  </si>
  <si>
    <t xml:space="preserve">Reconstrucción Complejo Agroambiental </t>
  </si>
  <si>
    <t>Gobierno de la República de Cabo Verde</t>
  </si>
  <si>
    <t>19-0602-4199-49040</t>
  </si>
  <si>
    <t>Aportación proy. Polilla papa y gastronomía</t>
  </si>
  <si>
    <t>Centro Internacional de la Papa</t>
  </si>
  <si>
    <t>19-0602-4199-78940</t>
  </si>
  <si>
    <t>Cámara frigorífica</t>
  </si>
  <si>
    <t>Cooperativa Las Medianías</t>
  </si>
  <si>
    <t>19-0502-2412-48940</t>
  </si>
  <si>
    <t>Red CITE: Centro de Información a trabajadores/as extranjeros/as</t>
  </si>
  <si>
    <t>Comisiones Obreras</t>
  </si>
  <si>
    <t>19-0911-2311-48940</t>
  </si>
  <si>
    <t>Ayuda humanitaria a Mozambique</t>
  </si>
  <si>
    <t>Fundación Canaria AGORA</t>
  </si>
  <si>
    <t>Itinerario cultural europeo</t>
  </si>
  <si>
    <t>19-0603-4151-48940</t>
  </si>
  <si>
    <t>29ª Rallye Villa de Adeje</t>
  </si>
  <si>
    <t>Escudería Villa de Adeje</t>
  </si>
  <si>
    <t>19-0403-1725-42121</t>
  </si>
  <si>
    <t>Investigación para la transferencia del conocimiento en biología funcional y resiliencia frente al cambio climático</t>
  </si>
  <si>
    <t>Consejo Superior de Investigaciones Científicas (IPNA-CSIC)</t>
  </si>
  <si>
    <t>Festival Internacional del Cuento de Los Silos</t>
  </si>
  <si>
    <t>Asociación Cultural para el desarrollo y el fomento de la lectura y el cuento</t>
  </si>
  <si>
    <t>19-0431-1351-76240</t>
  </si>
  <si>
    <t>Área de Presidencia, Hacienda y Modernización</t>
  </si>
  <si>
    <t>26/07/2019</t>
  </si>
  <si>
    <t>Ejercicio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</si>
</sst>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wrapText="1"/>
    </xf>
    <xf numFmtId="4" fontId="1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1057275</xdr:colOff>
      <xdr:row>1</xdr:row>
      <xdr:rowOff>561975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1057275</xdr:colOff>
      <xdr:row>2</xdr:row>
      <xdr:rowOff>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81">
      <selection activeCell="J6" sqref="J6"/>
    </sheetView>
  </sheetViews>
  <sheetFormatPr defaultColWidth="10.57421875" defaultRowHeight="12.75"/>
  <cols>
    <col min="1" max="1" width="20.28125" style="8" customWidth="1"/>
    <col min="2" max="2" width="42.28125" style="8" customWidth="1"/>
    <col min="3" max="3" width="38.8515625" style="8" customWidth="1"/>
    <col min="4" max="4" width="15.28125" style="8" customWidth="1"/>
    <col min="5" max="6" width="14.7109375" style="8" customWidth="1"/>
    <col min="7" max="16384" width="10.57421875" style="8" customWidth="1"/>
  </cols>
  <sheetData>
    <row r="1" s="2" customFormat="1" ht="21.75" customHeight="1">
      <c r="B1" s="3" t="s">
        <v>350</v>
      </c>
    </row>
    <row r="2" s="2" customFormat="1" ht="44.25" customHeight="1">
      <c r="B2" s="4" t="s">
        <v>124</v>
      </c>
    </row>
    <row r="3" s="2" customFormat="1" ht="21" customHeight="1">
      <c r="B3" s="4"/>
    </row>
    <row r="4" spans="2:3" s="2" customFormat="1" ht="19.5" customHeight="1">
      <c r="B4" s="5" t="s">
        <v>122</v>
      </c>
      <c r="C4" s="41" t="s">
        <v>352</v>
      </c>
    </row>
    <row r="5" spans="2:3" s="2" customFormat="1" ht="18.75" customHeight="1">
      <c r="B5" s="6" t="s">
        <v>123</v>
      </c>
      <c r="C5" s="40" t="s">
        <v>351</v>
      </c>
    </row>
    <row r="6" spans="1:3" s="2" customFormat="1" ht="24" customHeight="1">
      <c r="A6" s="6"/>
      <c r="B6" s="4"/>
      <c r="C6" s="7"/>
    </row>
    <row r="7" spans="1:6" s="2" customFormat="1" ht="37.5" customHeight="1">
      <c r="A7" s="42" t="s">
        <v>306</v>
      </c>
      <c r="B7" s="42"/>
      <c r="C7" s="42"/>
      <c r="D7" s="42"/>
      <c r="E7" s="42"/>
      <c r="F7" s="42"/>
    </row>
    <row r="8" spans="1:6" ht="24.75" customHeight="1">
      <c r="A8" s="37" t="s">
        <v>125</v>
      </c>
      <c r="B8" s="38"/>
      <c r="C8" s="38"/>
      <c r="D8" s="38"/>
      <c r="E8" s="38"/>
      <c r="F8" s="39"/>
    </row>
    <row r="9" spans="1:6" s="1" customFormat="1" ht="12.75">
      <c r="A9" s="11"/>
      <c r="B9" s="12"/>
      <c r="C9" s="13"/>
      <c r="D9" s="12"/>
      <c r="E9" s="22"/>
      <c r="F9" s="14"/>
    </row>
    <row r="10" spans="1:6" s="1" customFormat="1" ht="26.25">
      <c r="A10" s="15" t="s">
        <v>0</v>
      </c>
      <c r="B10" s="16" t="s">
        <v>1</v>
      </c>
      <c r="C10" s="16" t="s">
        <v>2</v>
      </c>
      <c r="D10" s="17" t="s">
        <v>321</v>
      </c>
      <c r="E10" s="17" t="s">
        <v>322</v>
      </c>
      <c r="F10" s="18" t="s">
        <v>323</v>
      </c>
    </row>
    <row r="11" spans="1:6" s="9" customFormat="1" ht="23.25" customHeight="1">
      <c r="A11" s="19" t="s">
        <v>137</v>
      </c>
      <c r="B11" s="20" t="s">
        <v>3</v>
      </c>
      <c r="C11" s="21" t="s">
        <v>4</v>
      </c>
      <c r="D11" s="30">
        <v>600</v>
      </c>
      <c r="E11" s="31"/>
      <c r="F11" s="32">
        <f>D11+E11</f>
        <v>600</v>
      </c>
    </row>
    <row r="12" spans="1:6" s="9" customFormat="1" ht="23.25" customHeight="1">
      <c r="A12" s="19" t="s">
        <v>137</v>
      </c>
      <c r="B12" s="20" t="s">
        <v>3</v>
      </c>
      <c r="C12" s="21" t="s">
        <v>5</v>
      </c>
      <c r="D12" s="30">
        <v>600</v>
      </c>
      <c r="E12" s="31"/>
      <c r="F12" s="32">
        <f aca="true" t="shared" si="0" ref="F12:F85">D12+E12</f>
        <v>600</v>
      </c>
    </row>
    <row r="13" spans="1:6" s="9" customFormat="1" ht="23.25" customHeight="1">
      <c r="A13" s="19" t="s">
        <v>138</v>
      </c>
      <c r="B13" s="20" t="s">
        <v>139</v>
      </c>
      <c r="C13" s="21" t="s">
        <v>140</v>
      </c>
      <c r="D13" s="30">
        <v>76311</v>
      </c>
      <c r="E13" s="31"/>
      <c r="F13" s="32">
        <f t="shared" si="0"/>
        <v>76311</v>
      </c>
    </row>
    <row r="14" spans="1:6" s="9" customFormat="1" ht="23.25" customHeight="1">
      <c r="A14" s="19" t="s">
        <v>138</v>
      </c>
      <c r="B14" s="20" t="s">
        <v>139</v>
      </c>
      <c r="C14" s="21" t="s">
        <v>141</v>
      </c>
      <c r="D14" s="30">
        <v>41014</v>
      </c>
      <c r="E14" s="31"/>
      <c r="F14" s="32">
        <f t="shared" si="0"/>
        <v>41014</v>
      </c>
    </row>
    <row r="15" spans="1:6" s="9" customFormat="1" ht="23.25" customHeight="1">
      <c r="A15" s="19" t="s">
        <v>138</v>
      </c>
      <c r="B15" s="20" t="s">
        <v>139</v>
      </c>
      <c r="C15" s="21" t="s">
        <v>142</v>
      </c>
      <c r="D15" s="30">
        <v>300000</v>
      </c>
      <c r="E15" s="31"/>
      <c r="F15" s="32">
        <f t="shared" si="0"/>
        <v>300000</v>
      </c>
    </row>
    <row r="16" spans="1:6" s="9" customFormat="1" ht="23.25" customHeight="1">
      <c r="A16" s="19" t="s">
        <v>138</v>
      </c>
      <c r="B16" s="20" t="s">
        <v>139</v>
      </c>
      <c r="C16" s="21" t="s">
        <v>143</v>
      </c>
      <c r="D16" s="30">
        <v>100000</v>
      </c>
      <c r="E16" s="31"/>
      <c r="F16" s="32">
        <f t="shared" si="0"/>
        <v>100000</v>
      </c>
    </row>
    <row r="17" spans="1:6" s="9" customFormat="1" ht="26.25">
      <c r="A17" s="19" t="s">
        <v>144</v>
      </c>
      <c r="B17" s="20" t="s">
        <v>6</v>
      </c>
      <c r="C17" s="21" t="s">
        <v>7</v>
      </c>
      <c r="D17" s="30">
        <v>8700</v>
      </c>
      <c r="E17" s="31"/>
      <c r="F17" s="32">
        <f t="shared" si="0"/>
        <v>8700</v>
      </c>
    </row>
    <row r="18" spans="1:6" s="9" customFormat="1" ht="26.25" customHeight="1">
      <c r="A18" s="19" t="s">
        <v>318</v>
      </c>
      <c r="B18" s="20" t="s">
        <v>319</v>
      </c>
      <c r="C18" s="21" t="s">
        <v>320</v>
      </c>
      <c r="D18" s="30">
        <v>0</v>
      </c>
      <c r="E18" s="31">
        <v>1180278.55</v>
      </c>
      <c r="F18" s="36">
        <f t="shared" si="0"/>
        <v>1180278.55</v>
      </c>
    </row>
    <row r="19" spans="1:6" s="9" customFormat="1" ht="26.25">
      <c r="A19" s="19" t="s">
        <v>145</v>
      </c>
      <c r="B19" s="20" t="s">
        <v>8</v>
      </c>
      <c r="C19" s="21" t="s">
        <v>9</v>
      </c>
      <c r="D19" s="30">
        <v>9000</v>
      </c>
      <c r="E19" s="31"/>
      <c r="F19" s="32">
        <f t="shared" si="0"/>
        <v>9000</v>
      </c>
    </row>
    <row r="20" spans="1:6" s="9" customFormat="1" ht="23.25" customHeight="1">
      <c r="A20" s="19" t="s">
        <v>145</v>
      </c>
      <c r="B20" s="20" t="s">
        <v>146</v>
      </c>
      <c r="C20" s="21" t="s">
        <v>147</v>
      </c>
      <c r="D20" s="30">
        <v>5000</v>
      </c>
      <c r="E20" s="31"/>
      <c r="F20" s="32">
        <f t="shared" si="0"/>
        <v>5000</v>
      </c>
    </row>
    <row r="21" spans="1:6" s="9" customFormat="1" ht="23.25" customHeight="1">
      <c r="A21" s="19" t="s">
        <v>148</v>
      </c>
      <c r="B21" s="20" t="s">
        <v>10</v>
      </c>
      <c r="C21" s="21" t="s">
        <v>11</v>
      </c>
      <c r="D21" s="30">
        <v>7000</v>
      </c>
      <c r="E21" s="31"/>
      <c r="F21" s="32">
        <f t="shared" si="0"/>
        <v>7000</v>
      </c>
    </row>
    <row r="22" spans="1:6" s="10" customFormat="1" ht="26.25">
      <c r="A22" s="19" t="s">
        <v>149</v>
      </c>
      <c r="B22" s="20" t="s">
        <v>13</v>
      </c>
      <c r="C22" s="21" t="s">
        <v>14</v>
      </c>
      <c r="D22" s="30">
        <v>15000</v>
      </c>
      <c r="E22" s="31"/>
      <c r="F22" s="32">
        <f t="shared" si="0"/>
        <v>15000</v>
      </c>
    </row>
    <row r="23" spans="1:6" s="9" customFormat="1" ht="26.25">
      <c r="A23" s="19" t="s">
        <v>149</v>
      </c>
      <c r="B23" s="20" t="s">
        <v>13</v>
      </c>
      <c r="C23" s="21" t="s">
        <v>15</v>
      </c>
      <c r="D23" s="30">
        <v>45000</v>
      </c>
      <c r="E23" s="31"/>
      <c r="F23" s="32">
        <f t="shared" si="0"/>
        <v>45000</v>
      </c>
    </row>
    <row r="24" spans="1:6" s="9" customFormat="1" ht="39">
      <c r="A24" s="19" t="s">
        <v>150</v>
      </c>
      <c r="B24" s="20" t="s">
        <v>16</v>
      </c>
      <c r="C24" s="21" t="s">
        <v>17</v>
      </c>
      <c r="D24" s="30">
        <v>25000</v>
      </c>
      <c r="E24" s="31"/>
      <c r="F24" s="32">
        <f t="shared" si="0"/>
        <v>25000</v>
      </c>
    </row>
    <row r="25" spans="1:6" s="9" customFormat="1" ht="32.25" customHeight="1">
      <c r="A25" s="19" t="s">
        <v>150</v>
      </c>
      <c r="B25" s="20" t="s">
        <v>13</v>
      </c>
      <c r="C25" s="21" t="s">
        <v>18</v>
      </c>
      <c r="D25" s="30">
        <v>20000</v>
      </c>
      <c r="E25" s="31"/>
      <c r="F25" s="32">
        <f t="shared" si="0"/>
        <v>20000</v>
      </c>
    </row>
    <row r="26" spans="1:6" s="9" customFormat="1" ht="26.25">
      <c r="A26" s="19" t="s">
        <v>150</v>
      </c>
      <c r="B26" s="20" t="s">
        <v>13</v>
      </c>
      <c r="C26" s="21" t="s">
        <v>19</v>
      </c>
      <c r="D26" s="30">
        <v>10000</v>
      </c>
      <c r="E26" s="31"/>
      <c r="F26" s="32">
        <f t="shared" si="0"/>
        <v>10000</v>
      </c>
    </row>
    <row r="27" spans="1:6" s="9" customFormat="1" ht="26.25">
      <c r="A27" s="19" t="s">
        <v>150</v>
      </c>
      <c r="B27" s="20" t="s">
        <v>13</v>
      </c>
      <c r="C27" s="21" t="s">
        <v>20</v>
      </c>
      <c r="D27" s="30">
        <v>35000</v>
      </c>
      <c r="E27" s="31"/>
      <c r="F27" s="32">
        <f t="shared" si="0"/>
        <v>35000</v>
      </c>
    </row>
    <row r="28" spans="1:6" s="9" customFormat="1" ht="39">
      <c r="A28" s="19" t="s">
        <v>150</v>
      </c>
      <c r="B28" s="20" t="s">
        <v>151</v>
      </c>
      <c r="C28" s="21" t="s">
        <v>21</v>
      </c>
      <c r="D28" s="30">
        <v>25000</v>
      </c>
      <c r="E28" s="31"/>
      <c r="F28" s="32">
        <f t="shared" si="0"/>
        <v>25000</v>
      </c>
    </row>
    <row r="29" spans="1:6" s="9" customFormat="1" ht="27.75" customHeight="1">
      <c r="A29" s="19" t="s">
        <v>150</v>
      </c>
      <c r="B29" s="20" t="s">
        <v>22</v>
      </c>
      <c r="C29" s="21" t="s">
        <v>23</v>
      </c>
      <c r="D29" s="30">
        <v>9100</v>
      </c>
      <c r="E29" s="31"/>
      <c r="F29" s="32">
        <f t="shared" si="0"/>
        <v>9100</v>
      </c>
    </row>
    <row r="30" spans="1:6" s="9" customFormat="1" ht="27.75" customHeight="1">
      <c r="A30" s="19" t="s">
        <v>152</v>
      </c>
      <c r="B30" s="20" t="s">
        <v>153</v>
      </c>
      <c r="C30" s="21" t="s">
        <v>154</v>
      </c>
      <c r="D30" s="30">
        <v>80000</v>
      </c>
      <c r="E30" s="31"/>
      <c r="F30" s="32">
        <f t="shared" si="0"/>
        <v>80000</v>
      </c>
    </row>
    <row r="31" spans="1:6" s="9" customFormat="1" ht="27.75" customHeight="1">
      <c r="A31" s="19" t="s">
        <v>150</v>
      </c>
      <c r="B31" s="20" t="s">
        <v>24</v>
      </c>
      <c r="C31" s="21" t="s">
        <v>25</v>
      </c>
      <c r="D31" s="30">
        <v>25000</v>
      </c>
      <c r="E31" s="31"/>
      <c r="F31" s="32">
        <f t="shared" si="0"/>
        <v>25000</v>
      </c>
    </row>
    <row r="32" spans="1:6" s="9" customFormat="1" ht="24" customHeight="1">
      <c r="A32" s="19" t="s">
        <v>150</v>
      </c>
      <c r="B32" s="20" t="s">
        <v>155</v>
      </c>
      <c r="C32" s="21" t="s">
        <v>31</v>
      </c>
      <c r="D32" s="30">
        <v>40000</v>
      </c>
      <c r="E32" s="31"/>
      <c r="F32" s="32">
        <f t="shared" si="0"/>
        <v>40000</v>
      </c>
    </row>
    <row r="33" spans="1:6" s="9" customFormat="1" ht="26.25">
      <c r="A33" s="19" t="s">
        <v>156</v>
      </c>
      <c r="B33" s="20" t="s">
        <v>157</v>
      </c>
      <c r="C33" s="21" t="s">
        <v>136</v>
      </c>
      <c r="D33" s="30">
        <v>100000</v>
      </c>
      <c r="E33" s="31"/>
      <c r="F33" s="32">
        <f t="shared" si="0"/>
        <v>100000</v>
      </c>
    </row>
    <row r="34" spans="1:6" s="9" customFormat="1" ht="39">
      <c r="A34" s="19" t="s">
        <v>158</v>
      </c>
      <c r="B34" s="20" t="s">
        <v>24</v>
      </c>
      <c r="C34" s="21" t="s">
        <v>12</v>
      </c>
      <c r="D34" s="30">
        <v>555768.6</v>
      </c>
      <c r="E34" s="31"/>
      <c r="F34" s="32">
        <f t="shared" si="0"/>
        <v>555768.6</v>
      </c>
    </row>
    <row r="35" spans="1:6" s="9" customFormat="1" ht="26.25">
      <c r="A35" s="19" t="s">
        <v>159</v>
      </c>
      <c r="B35" s="20" t="s">
        <v>27</v>
      </c>
      <c r="C35" s="21" t="s">
        <v>28</v>
      </c>
      <c r="D35" s="30">
        <v>6000</v>
      </c>
      <c r="E35" s="31"/>
      <c r="F35" s="32">
        <f t="shared" si="0"/>
        <v>6000</v>
      </c>
    </row>
    <row r="36" spans="1:6" s="9" customFormat="1" ht="52.5">
      <c r="A36" s="19" t="s">
        <v>159</v>
      </c>
      <c r="B36" s="20" t="s">
        <v>160</v>
      </c>
      <c r="C36" s="21" t="s">
        <v>26</v>
      </c>
      <c r="D36" s="30">
        <v>35000</v>
      </c>
      <c r="E36" s="31"/>
      <c r="F36" s="32">
        <f t="shared" si="0"/>
        <v>35000</v>
      </c>
    </row>
    <row r="37" spans="1:6" s="9" customFormat="1" ht="18" customHeight="1">
      <c r="A37" s="19" t="s">
        <v>159</v>
      </c>
      <c r="B37" s="20" t="s">
        <v>308</v>
      </c>
      <c r="C37" s="21" t="s">
        <v>309</v>
      </c>
      <c r="D37" s="30">
        <v>0</v>
      </c>
      <c r="E37" s="31">
        <v>19501.08</v>
      </c>
      <c r="F37" s="36">
        <f t="shared" si="0"/>
        <v>19501.08</v>
      </c>
    </row>
    <row r="38" spans="1:6" s="9" customFormat="1" ht="52.5">
      <c r="A38" s="19" t="s">
        <v>161</v>
      </c>
      <c r="B38" s="20" t="s">
        <v>162</v>
      </c>
      <c r="C38" s="21" t="s">
        <v>26</v>
      </c>
      <c r="D38" s="30">
        <v>15000</v>
      </c>
      <c r="E38" s="31"/>
      <c r="F38" s="32">
        <f t="shared" si="0"/>
        <v>15000</v>
      </c>
    </row>
    <row r="39" spans="1:6" s="9" customFormat="1" ht="26.25">
      <c r="A39" s="19" t="s">
        <v>163</v>
      </c>
      <c r="B39" s="20" t="s">
        <v>29</v>
      </c>
      <c r="C39" s="21" t="s">
        <v>30</v>
      </c>
      <c r="D39" s="30">
        <v>41000</v>
      </c>
      <c r="E39" s="31"/>
      <c r="F39" s="32">
        <f t="shared" si="0"/>
        <v>41000</v>
      </c>
    </row>
    <row r="40" spans="1:6" s="9" customFormat="1" ht="30" customHeight="1">
      <c r="A40" s="19" t="s">
        <v>164</v>
      </c>
      <c r="B40" s="20" t="s">
        <v>165</v>
      </c>
      <c r="C40" s="21" t="s">
        <v>127</v>
      </c>
      <c r="D40" s="30">
        <v>5000</v>
      </c>
      <c r="E40" s="31"/>
      <c r="F40" s="32">
        <f t="shared" si="0"/>
        <v>5000</v>
      </c>
    </row>
    <row r="41" spans="1:6" s="9" customFormat="1" ht="39">
      <c r="A41" s="19" t="s">
        <v>344</v>
      </c>
      <c r="B41" s="20" t="s">
        <v>345</v>
      </c>
      <c r="C41" s="21" t="s">
        <v>346</v>
      </c>
      <c r="D41" s="30">
        <v>0</v>
      </c>
      <c r="E41" s="31">
        <v>177454.26</v>
      </c>
      <c r="F41" s="32">
        <f t="shared" si="0"/>
        <v>177454.26</v>
      </c>
    </row>
    <row r="42" spans="1:6" s="9" customFormat="1" ht="30" customHeight="1">
      <c r="A42" s="19" t="s">
        <v>166</v>
      </c>
      <c r="B42" s="20" t="s">
        <v>167</v>
      </c>
      <c r="C42" s="21" t="s">
        <v>31</v>
      </c>
      <c r="D42" s="30">
        <v>20000</v>
      </c>
      <c r="E42" s="31">
        <v>-20000</v>
      </c>
      <c r="F42" s="36">
        <f t="shared" si="0"/>
        <v>0</v>
      </c>
    </row>
    <row r="43" spans="1:6" s="9" customFormat="1" ht="30" customHeight="1">
      <c r="A43" s="19" t="s">
        <v>166</v>
      </c>
      <c r="B43" s="20" t="s">
        <v>168</v>
      </c>
      <c r="C43" s="21" t="s">
        <v>31</v>
      </c>
      <c r="D43" s="30">
        <v>25000</v>
      </c>
      <c r="E43" s="31">
        <f>-25000</f>
        <v>-25000</v>
      </c>
      <c r="F43" s="36">
        <f>D43+E43</f>
        <v>0</v>
      </c>
    </row>
    <row r="44" spans="1:6" s="9" customFormat="1" ht="26.25">
      <c r="A44" s="19" t="s">
        <v>166</v>
      </c>
      <c r="B44" s="20" t="s">
        <v>310</v>
      </c>
      <c r="C44" s="21" t="s">
        <v>31</v>
      </c>
      <c r="D44" s="30">
        <v>0</v>
      </c>
      <c r="E44" s="31">
        <f>54700+70280</f>
        <v>124980</v>
      </c>
      <c r="F44" s="36">
        <f>D44+E44</f>
        <v>124980</v>
      </c>
    </row>
    <row r="45" spans="1:6" s="9" customFormat="1" ht="26.25">
      <c r="A45" s="19" t="s">
        <v>324</v>
      </c>
      <c r="B45" s="20" t="s">
        <v>310</v>
      </c>
      <c r="C45" s="21" t="s">
        <v>31</v>
      </c>
      <c r="D45" s="30">
        <v>0</v>
      </c>
      <c r="E45" s="31">
        <f>8300+1500</f>
        <v>9800</v>
      </c>
      <c r="F45" s="36">
        <f>D45+E45</f>
        <v>9800</v>
      </c>
    </row>
    <row r="46" spans="1:6" s="9" customFormat="1" ht="24.75" customHeight="1">
      <c r="A46" s="19" t="s">
        <v>166</v>
      </c>
      <c r="B46" s="20" t="s">
        <v>169</v>
      </c>
      <c r="C46" s="21" t="s">
        <v>31</v>
      </c>
      <c r="D46" s="30">
        <v>60000</v>
      </c>
      <c r="E46" s="31">
        <v>-60000</v>
      </c>
      <c r="F46" s="36">
        <f t="shared" si="0"/>
        <v>0</v>
      </c>
    </row>
    <row r="47" spans="1:6" s="9" customFormat="1" ht="24.75" customHeight="1">
      <c r="A47" s="19" t="s">
        <v>166</v>
      </c>
      <c r="B47" s="20" t="s">
        <v>169</v>
      </c>
      <c r="C47" s="21" t="s">
        <v>213</v>
      </c>
      <c r="D47" s="30">
        <v>0</v>
      </c>
      <c r="E47" s="31">
        <v>60000</v>
      </c>
      <c r="F47" s="36">
        <f t="shared" si="0"/>
        <v>60000</v>
      </c>
    </row>
    <row r="48" spans="1:6" s="9" customFormat="1" ht="26.25">
      <c r="A48" s="19" t="s">
        <v>170</v>
      </c>
      <c r="B48" s="20" t="s">
        <v>171</v>
      </c>
      <c r="C48" s="21" t="s">
        <v>172</v>
      </c>
      <c r="D48" s="30">
        <v>15000</v>
      </c>
      <c r="E48" s="31">
        <v>-15000</v>
      </c>
      <c r="F48" s="32">
        <f t="shared" si="0"/>
        <v>0</v>
      </c>
    </row>
    <row r="49" spans="1:6" s="9" customFormat="1" ht="26.25">
      <c r="A49" s="19" t="s">
        <v>349</v>
      </c>
      <c r="B49" s="20" t="s">
        <v>171</v>
      </c>
      <c r="C49" s="21" t="s">
        <v>172</v>
      </c>
      <c r="D49" s="30">
        <v>0</v>
      </c>
      <c r="E49" s="31">
        <v>15000</v>
      </c>
      <c r="F49" s="32">
        <f>D49+E49</f>
        <v>15000</v>
      </c>
    </row>
    <row r="50" spans="1:6" s="9" customFormat="1" ht="26.25">
      <c r="A50" s="19" t="s">
        <v>170</v>
      </c>
      <c r="B50" s="20" t="s">
        <v>173</v>
      </c>
      <c r="C50" s="21" t="s">
        <v>174</v>
      </c>
      <c r="D50" s="30">
        <v>15000</v>
      </c>
      <c r="E50" s="31">
        <v>-15000</v>
      </c>
      <c r="F50" s="36">
        <f t="shared" si="0"/>
        <v>0</v>
      </c>
    </row>
    <row r="51" spans="1:6" s="9" customFormat="1" ht="26.25">
      <c r="A51" s="19" t="s">
        <v>170</v>
      </c>
      <c r="B51" s="20" t="s">
        <v>173</v>
      </c>
      <c r="C51" s="21" t="s">
        <v>130</v>
      </c>
      <c r="D51" s="30">
        <v>0</v>
      </c>
      <c r="E51" s="31">
        <f>15000-15000</f>
        <v>0</v>
      </c>
      <c r="F51" s="36">
        <f t="shared" si="0"/>
        <v>0</v>
      </c>
    </row>
    <row r="52" spans="1:6" s="9" customFormat="1" ht="26.25">
      <c r="A52" s="19" t="s">
        <v>349</v>
      </c>
      <c r="B52" s="20" t="s">
        <v>173</v>
      </c>
      <c r="C52" s="21" t="s">
        <v>130</v>
      </c>
      <c r="D52" s="30">
        <v>0</v>
      </c>
      <c r="E52" s="31">
        <v>15000</v>
      </c>
      <c r="F52" s="36">
        <v>15000</v>
      </c>
    </row>
    <row r="53" spans="1:6" s="9" customFormat="1" ht="26.25">
      <c r="A53" s="19" t="s">
        <v>170</v>
      </c>
      <c r="B53" s="20" t="s">
        <v>173</v>
      </c>
      <c r="C53" s="21" t="s">
        <v>175</v>
      </c>
      <c r="D53" s="30">
        <v>15000</v>
      </c>
      <c r="E53" s="31">
        <v>-15000</v>
      </c>
      <c r="F53" s="32">
        <f t="shared" si="0"/>
        <v>0</v>
      </c>
    </row>
    <row r="54" spans="1:6" s="9" customFormat="1" ht="26.25">
      <c r="A54" s="19" t="s">
        <v>349</v>
      </c>
      <c r="B54" s="20" t="s">
        <v>173</v>
      </c>
      <c r="C54" s="21" t="s">
        <v>175</v>
      </c>
      <c r="D54" s="30">
        <v>0</v>
      </c>
      <c r="E54" s="31">
        <v>15000</v>
      </c>
      <c r="F54" s="32">
        <f>D54+E54</f>
        <v>15000</v>
      </c>
    </row>
    <row r="55" spans="1:6" s="9" customFormat="1" ht="23.25" customHeight="1">
      <c r="A55" s="19" t="s">
        <v>170</v>
      </c>
      <c r="B55" s="20" t="s">
        <v>176</v>
      </c>
      <c r="C55" s="21" t="s">
        <v>62</v>
      </c>
      <c r="D55" s="30">
        <v>3000</v>
      </c>
      <c r="E55" s="31"/>
      <c r="F55" s="32">
        <f t="shared" si="0"/>
        <v>3000</v>
      </c>
    </row>
    <row r="56" spans="1:6" s="9" customFormat="1" ht="23.25" customHeight="1">
      <c r="A56" s="19" t="s">
        <v>170</v>
      </c>
      <c r="B56" s="20" t="s">
        <v>176</v>
      </c>
      <c r="C56" s="21" t="s">
        <v>127</v>
      </c>
      <c r="D56" s="30">
        <v>3000</v>
      </c>
      <c r="E56" s="31"/>
      <c r="F56" s="32">
        <f t="shared" si="0"/>
        <v>3000</v>
      </c>
    </row>
    <row r="57" spans="1:6" s="9" customFormat="1" ht="23.25" customHeight="1">
      <c r="A57" s="19" t="s">
        <v>170</v>
      </c>
      <c r="B57" s="20" t="s">
        <v>176</v>
      </c>
      <c r="C57" s="21" t="s">
        <v>128</v>
      </c>
      <c r="D57" s="30">
        <v>3000</v>
      </c>
      <c r="E57" s="31"/>
      <c r="F57" s="32">
        <f t="shared" si="0"/>
        <v>3000</v>
      </c>
    </row>
    <row r="58" spans="1:6" s="9" customFormat="1" ht="29.25" customHeight="1">
      <c r="A58" s="19" t="s">
        <v>170</v>
      </c>
      <c r="B58" s="20" t="s">
        <v>176</v>
      </c>
      <c r="C58" s="21" t="s">
        <v>129</v>
      </c>
      <c r="D58" s="30">
        <v>3000</v>
      </c>
      <c r="E58" s="31"/>
      <c r="F58" s="32">
        <f t="shared" si="0"/>
        <v>3000</v>
      </c>
    </row>
    <row r="59" spans="1:6" s="9" customFormat="1" ht="23.25" customHeight="1">
      <c r="A59" s="19" t="s">
        <v>170</v>
      </c>
      <c r="B59" s="20" t="s">
        <v>176</v>
      </c>
      <c r="C59" s="21" t="s">
        <v>130</v>
      </c>
      <c r="D59" s="30">
        <v>3000</v>
      </c>
      <c r="E59" s="31"/>
      <c r="F59" s="32">
        <f t="shared" si="0"/>
        <v>3000</v>
      </c>
    </row>
    <row r="60" spans="1:6" s="9" customFormat="1" ht="23.25" customHeight="1">
      <c r="A60" s="19" t="s">
        <v>170</v>
      </c>
      <c r="B60" s="20" t="s">
        <v>176</v>
      </c>
      <c r="C60" s="21" t="s">
        <v>131</v>
      </c>
      <c r="D60" s="30">
        <v>3000</v>
      </c>
      <c r="E60" s="31"/>
      <c r="F60" s="32">
        <f t="shared" si="0"/>
        <v>3000</v>
      </c>
    </row>
    <row r="61" spans="1:6" s="9" customFormat="1" ht="23.25" customHeight="1">
      <c r="A61" s="19" t="s">
        <v>170</v>
      </c>
      <c r="B61" s="20" t="s">
        <v>176</v>
      </c>
      <c r="C61" s="21" t="s">
        <v>132</v>
      </c>
      <c r="D61" s="30">
        <v>3000</v>
      </c>
      <c r="E61" s="31"/>
      <c r="F61" s="32">
        <f t="shared" si="0"/>
        <v>3000</v>
      </c>
    </row>
    <row r="62" spans="1:6" s="9" customFormat="1" ht="30" customHeight="1">
      <c r="A62" s="19" t="s">
        <v>170</v>
      </c>
      <c r="B62" s="20" t="s">
        <v>176</v>
      </c>
      <c r="C62" s="21" t="s">
        <v>133</v>
      </c>
      <c r="D62" s="30">
        <v>3000</v>
      </c>
      <c r="E62" s="31"/>
      <c r="F62" s="32">
        <f t="shared" si="0"/>
        <v>3000</v>
      </c>
    </row>
    <row r="63" spans="1:6" s="9" customFormat="1" ht="26.25">
      <c r="A63" s="19" t="s">
        <v>170</v>
      </c>
      <c r="B63" s="20" t="s">
        <v>176</v>
      </c>
      <c r="C63" s="21" t="s">
        <v>134</v>
      </c>
      <c r="D63" s="30">
        <v>3000</v>
      </c>
      <c r="E63" s="31"/>
      <c r="F63" s="32">
        <f t="shared" si="0"/>
        <v>3000</v>
      </c>
    </row>
    <row r="64" spans="1:6" s="9" customFormat="1" ht="26.25">
      <c r="A64" s="19" t="s">
        <v>170</v>
      </c>
      <c r="B64" s="20" t="s">
        <v>176</v>
      </c>
      <c r="C64" s="21" t="s">
        <v>135</v>
      </c>
      <c r="D64" s="30">
        <v>3000</v>
      </c>
      <c r="E64" s="31"/>
      <c r="F64" s="32">
        <f t="shared" si="0"/>
        <v>3000</v>
      </c>
    </row>
    <row r="65" spans="1:6" s="10" customFormat="1" ht="26.25">
      <c r="A65" s="19" t="s">
        <v>177</v>
      </c>
      <c r="B65" s="20" t="s">
        <v>34</v>
      </c>
      <c r="C65" s="21" t="s">
        <v>35</v>
      </c>
      <c r="D65" s="30">
        <v>20000</v>
      </c>
      <c r="E65" s="31"/>
      <c r="F65" s="32">
        <f t="shared" si="0"/>
        <v>20000</v>
      </c>
    </row>
    <row r="66" spans="1:6" s="10" customFormat="1" ht="26.25">
      <c r="A66" s="19" t="s">
        <v>177</v>
      </c>
      <c r="B66" s="20" t="s">
        <v>36</v>
      </c>
      <c r="C66" s="21" t="s">
        <v>35</v>
      </c>
      <c r="D66" s="30">
        <v>16500</v>
      </c>
      <c r="E66" s="31"/>
      <c r="F66" s="32">
        <f t="shared" si="0"/>
        <v>16500</v>
      </c>
    </row>
    <row r="67" spans="1:6" s="9" customFormat="1" ht="26.25">
      <c r="A67" s="19" t="s">
        <v>177</v>
      </c>
      <c r="B67" s="20" t="s">
        <v>37</v>
      </c>
      <c r="C67" s="21" t="s">
        <v>35</v>
      </c>
      <c r="D67" s="30">
        <v>8246</v>
      </c>
      <c r="E67" s="31"/>
      <c r="F67" s="32">
        <f t="shared" si="0"/>
        <v>8246</v>
      </c>
    </row>
    <row r="68" spans="1:6" s="9" customFormat="1" ht="26.25">
      <c r="A68" s="19" t="s">
        <v>177</v>
      </c>
      <c r="B68" s="20" t="s">
        <v>33</v>
      </c>
      <c r="C68" s="21" t="s">
        <v>35</v>
      </c>
      <c r="D68" s="30">
        <v>40000</v>
      </c>
      <c r="E68" s="31"/>
      <c r="F68" s="32">
        <f t="shared" si="0"/>
        <v>40000</v>
      </c>
    </row>
    <row r="69" spans="1:6" s="9" customFormat="1" ht="23.25" customHeight="1">
      <c r="A69" s="19" t="s">
        <v>178</v>
      </c>
      <c r="B69" s="20" t="s">
        <v>39</v>
      </c>
      <c r="C69" s="21" t="s">
        <v>40</v>
      </c>
      <c r="D69" s="30">
        <v>85000</v>
      </c>
      <c r="E69" s="31"/>
      <c r="F69" s="32">
        <f t="shared" si="0"/>
        <v>85000</v>
      </c>
    </row>
    <row r="70" spans="1:6" s="10" customFormat="1" ht="26.25">
      <c r="A70" s="19" t="s">
        <v>179</v>
      </c>
      <c r="B70" s="20" t="s">
        <v>180</v>
      </c>
      <c r="C70" s="21" t="s">
        <v>38</v>
      </c>
      <c r="D70" s="30">
        <v>75000</v>
      </c>
      <c r="E70" s="31"/>
      <c r="F70" s="32">
        <f t="shared" si="0"/>
        <v>75000</v>
      </c>
    </row>
    <row r="71" spans="1:6" s="9" customFormat="1" ht="23.25" customHeight="1">
      <c r="A71" s="19" t="s">
        <v>181</v>
      </c>
      <c r="B71" s="20" t="s">
        <v>43</v>
      </c>
      <c r="C71" s="21" t="s">
        <v>42</v>
      </c>
      <c r="D71" s="30">
        <v>40000</v>
      </c>
      <c r="E71" s="31"/>
      <c r="F71" s="32">
        <f t="shared" si="0"/>
        <v>40000</v>
      </c>
    </row>
    <row r="72" spans="1:6" s="9" customFormat="1" ht="31.5" customHeight="1">
      <c r="A72" s="19" t="s">
        <v>181</v>
      </c>
      <c r="B72" s="20" t="s">
        <v>41</v>
      </c>
      <c r="C72" s="21" t="s">
        <v>42</v>
      </c>
      <c r="D72" s="30">
        <v>20000</v>
      </c>
      <c r="E72" s="31"/>
      <c r="F72" s="32">
        <f t="shared" si="0"/>
        <v>20000</v>
      </c>
    </row>
    <row r="73" spans="1:6" s="9" customFormat="1" ht="23.25" customHeight="1">
      <c r="A73" s="19" t="s">
        <v>181</v>
      </c>
      <c r="B73" s="20" t="s">
        <v>44</v>
      </c>
      <c r="C73" s="21" t="s">
        <v>42</v>
      </c>
      <c r="D73" s="30">
        <v>284000</v>
      </c>
      <c r="E73" s="31"/>
      <c r="F73" s="32">
        <f t="shared" si="0"/>
        <v>284000</v>
      </c>
    </row>
    <row r="74" spans="1:6" s="9" customFormat="1" ht="26.25">
      <c r="A74" s="19" t="s">
        <v>182</v>
      </c>
      <c r="B74" s="20" t="s">
        <v>183</v>
      </c>
      <c r="C74" s="21" t="s">
        <v>184</v>
      </c>
      <c r="D74" s="30">
        <v>130000</v>
      </c>
      <c r="E74" s="31"/>
      <c r="F74" s="32">
        <f t="shared" si="0"/>
        <v>130000</v>
      </c>
    </row>
    <row r="75" spans="1:6" s="9" customFormat="1" ht="23.25" customHeight="1">
      <c r="A75" s="19" t="s">
        <v>185</v>
      </c>
      <c r="B75" s="20" t="s">
        <v>186</v>
      </c>
      <c r="C75" s="21" t="s">
        <v>187</v>
      </c>
      <c r="D75" s="30">
        <v>250000</v>
      </c>
      <c r="E75" s="31">
        <v>650000</v>
      </c>
      <c r="F75" s="36">
        <f t="shared" si="0"/>
        <v>900000</v>
      </c>
    </row>
    <row r="76" spans="1:6" s="9" customFormat="1" ht="23.25" customHeight="1">
      <c r="A76" s="19" t="s">
        <v>188</v>
      </c>
      <c r="B76" s="20" t="s">
        <v>45</v>
      </c>
      <c r="C76" s="21" t="s">
        <v>46</v>
      </c>
      <c r="D76" s="30">
        <v>55000</v>
      </c>
      <c r="E76" s="31">
        <v>6000</v>
      </c>
      <c r="F76" s="32">
        <f t="shared" si="0"/>
        <v>61000</v>
      </c>
    </row>
    <row r="77" spans="1:6" s="9" customFormat="1" ht="23.25" customHeight="1">
      <c r="A77" s="19" t="s">
        <v>189</v>
      </c>
      <c r="B77" s="20" t="s">
        <v>190</v>
      </c>
      <c r="C77" s="21" t="s">
        <v>191</v>
      </c>
      <c r="D77" s="30">
        <v>7000</v>
      </c>
      <c r="E77" s="31"/>
      <c r="F77" s="32">
        <f t="shared" si="0"/>
        <v>7000</v>
      </c>
    </row>
    <row r="78" spans="1:6" s="9" customFormat="1" ht="26.25">
      <c r="A78" s="19" t="s">
        <v>334</v>
      </c>
      <c r="B78" s="20" t="s">
        <v>335</v>
      </c>
      <c r="C78" s="21" t="s">
        <v>336</v>
      </c>
      <c r="D78" s="30">
        <v>0</v>
      </c>
      <c r="E78" s="31"/>
      <c r="F78" s="32">
        <v>50000</v>
      </c>
    </row>
    <row r="79" spans="1:6" s="9" customFormat="1" ht="23.25" customHeight="1">
      <c r="A79" s="19" t="s">
        <v>192</v>
      </c>
      <c r="B79" s="20" t="s">
        <v>47</v>
      </c>
      <c r="C79" s="21" t="s">
        <v>48</v>
      </c>
      <c r="D79" s="30">
        <v>9500</v>
      </c>
      <c r="E79" s="31"/>
      <c r="F79" s="32">
        <f t="shared" si="0"/>
        <v>9500</v>
      </c>
    </row>
    <row r="80" spans="1:6" s="10" customFormat="1" ht="27" customHeight="1">
      <c r="A80" s="19" t="s">
        <v>193</v>
      </c>
      <c r="B80" s="20" t="s">
        <v>49</v>
      </c>
      <c r="C80" s="21" t="s">
        <v>50</v>
      </c>
      <c r="D80" s="30">
        <v>800</v>
      </c>
      <c r="E80" s="31"/>
      <c r="F80" s="32">
        <f t="shared" si="0"/>
        <v>800</v>
      </c>
    </row>
    <row r="81" spans="1:6" s="9" customFormat="1" ht="28.5" customHeight="1">
      <c r="A81" s="19" t="s">
        <v>193</v>
      </c>
      <c r="B81" s="20" t="s">
        <v>51</v>
      </c>
      <c r="C81" s="21" t="s">
        <v>52</v>
      </c>
      <c r="D81" s="30">
        <v>800</v>
      </c>
      <c r="E81" s="31"/>
      <c r="F81" s="32">
        <f t="shared" si="0"/>
        <v>800</v>
      </c>
    </row>
    <row r="82" spans="1:6" s="9" customFormat="1" ht="23.25" customHeight="1">
      <c r="A82" s="19" t="s">
        <v>194</v>
      </c>
      <c r="B82" s="20" t="s">
        <v>68</v>
      </c>
      <c r="C82" s="21" t="s">
        <v>53</v>
      </c>
      <c r="D82" s="30">
        <v>4000</v>
      </c>
      <c r="E82" s="31"/>
      <c r="F82" s="32">
        <f t="shared" si="0"/>
        <v>4000</v>
      </c>
    </row>
    <row r="83" spans="1:6" s="9" customFormat="1" ht="23.25" customHeight="1">
      <c r="A83" s="19" t="s">
        <v>194</v>
      </c>
      <c r="B83" s="20" t="s">
        <v>68</v>
      </c>
      <c r="C83" s="21" t="s">
        <v>54</v>
      </c>
      <c r="D83" s="30">
        <v>25000</v>
      </c>
      <c r="E83" s="31">
        <v>60000</v>
      </c>
      <c r="F83" s="32">
        <f t="shared" si="0"/>
        <v>85000</v>
      </c>
    </row>
    <row r="84" spans="1:6" s="9" customFormat="1" ht="23.25" customHeight="1">
      <c r="A84" s="19" t="s">
        <v>194</v>
      </c>
      <c r="B84" s="20" t="s">
        <v>68</v>
      </c>
      <c r="C84" s="21" t="s">
        <v>55</v>
      </c>
      <c r="D84" s="30">
        <v>8555.4</v>
      </c>
      <c r="E84" s="31"/>
      <c r="F84" s="32">
        <f t="shared" si="0"/>
        <v>8555.4</v>
      </c>
    </row>
    <row r="85" spans="1:6" s="9" customFormat="1" ht="23.25" customHeight="1">
      <c r="A85" s="19" t="s">
        <v>194</v>
      </c>
      <c r="B85" s="20" t="s">
        <v>195</v>
      </c>
      <c r="C85" s="21" t="s">
        <v>56</v>
      </c>
      <c r="D85" s="30">
        <v>17000</v>
      </c>
      <c r="E85" s="31"/>
      <c r="F85" s="32">
        <f t="shared" si="0"/>
        <v>17000</v>
      </c>
    </row>
    <row r="86" spans="1:6" s="9" customFormat="1" ht="23.25" customHeight="1">
      <c r="A86" s="19" t="s">
        <v>194</v>
      </c>
      <c r="B86" s="20" t="s">
        <v>57</v>
      </c>
      <c r="C86" s="21" t="s">
        <v>58</v>
      </c>
      <c r="D86" s="30">
        <v>1500</v>
      </c>
      <c r="E86" s="31"/>
      <c r="F86" s="32">
        <f aca="true" t="shared" si="1" ref="F86:F153">D86+E86</f>
        <v>1500</v>
      </c>
    </row>
    <row r="87" spans="1:6" s="9" customFormat="1" ht="23.25" customHeight="1">
      <c r="A87" s="19" t="s">
        <v>194</v>
      </c>
      <c r="B87" s="20" t="s">
        <v>196</v>
      </c>
      <c r="C87" s="21" t="s">
        <v>59</v>
      </c>
      <c r="D87" s="30">
        <v>1000</v>
      </c>
      <c r="E87" s="31"/>
      <c r="F87" s="32">
        <f t="shared" si="1"/>
        <v>1000</v>
      </c>
    </row>
    <row r="88" spans="1:6" s="9" customFormat="1" ht="23.25" customHeight="1">
      <c r="A88" s="19" t="s">
        <v>194</v>
      </c>
      <c r="B88" s="20" t="s">
        <v>68</v>
      </c>
      <c r="C88" s="21" t="s">
        <v>60</v>
      </c>
      <c r="D88" s="30">
        <v>8555.4</v>
      </c>
      <c r="E88" s="31"/>
      <c r="F88" s="32">
        <f t="shared" si="1"/>
        <v>8555.4</v>
      </c>
    </row>
    <row r="89" spans="1:6" s="9" customFormat="1" ht="23.25" customHeight="1">
      <c r="A89" s="19" t="s">
        <v>194</v>
      </c>
      <c r="B89" s="20" t="s">
        <v>68</v>
      </c>
      <c r="C89" s="21" t="s">
        <v>197</v>
      </c>
      <c r="D89" s="30">
        <v>5000</v>
      </c>
      <c r="E89" s="31"/>
      <c r="F89" s="32">
        <f t="shared" si="1"/>
        <v>5000</v>
      </c>
    </row>
    <row r="90" spans="1:6" s="9" customFormat="1" ht="23.25" customHeight="1">
      <c r="A90" s="19" t="s">
        <v>325</v>
      </c>
      <c r="B90" s="20" t="s">
        <v>326</v>
      </c>
      <c r="C90" s="21" t="s">
        <v>327</v>
      </c>
      <c r="D90" s="30">
        <v>0</v>
      </c>
      <c r="E90" s="31"/>
      <c r="F90" s="32">
        <v>80000</v>
      </c>
    </row>
    <row r="91" spans="1:6" s="9" customFormat="1" ht="23.25" customHeight="1">
      <c r="A91" s="19" t="s">
        <v>198</v>
      </c>
      <c r="B91" s="20" t="s">
        <v>68</v>
      </c>
      <c r="C91" s="21" t="s">
        <v>61</v>
      </c>
      <c r="D91" s="30">
        <v>8000</v>
      </c>
      <c r="E91" s="31"/>
      <c r="F91" s="32">
        <f t="shared" si="1"/>
        <v>8000</v>
      </c>
    </row>
    <row r="92" spans="1:6" s="9" customFormat="1" ht="23.25" customHeight="1">
      <c r="A92" s="19" t="s">
        <v>198</v>
      </c>
      <c r="B92" s="20" t="s">
        <v>68</v>
      </c>
      <c r="C92" s="21" t="s">
        <v>199</v>
      </c>
      <c r="D92" s="30">
        <v>5000</v>
      </c>
      <c r="E92" s="31"/>
      <c r="F92" s="32">
        <f t="shared" si="1"/>
        <v>5000</v>
      </c>
    </row>
    <row r="93" spans="1:6" s="9" customFormat="1" ht="23.25" customHeight="1">
      <c r="A93" s="19" t="s">
        <v>200</v>
      </c>
      <c r="B93" s="20" t="s">
        <v>63</v>
      </c>
      <c r="C93" s="21" t="s">
        <v>64</v>
      </c>
      <c r="D93" s="30">
        <v>10000</v>
      </c>
      <c r="E93" s="31"/>
      <c r="F93" s="32">
        <f t="shared" si="1"/>
        <v>10000</v>
      </c>
    </row>
    <row r="94" spans="1:6" s="9" customFormat="1" ht="23.25" customHeight="1">
      <c r="A94" s="19" t="s">
        <v>201</v>
      </c>
      <c r="B94" s="20" t="s">
        <v>68</v>
      </c>
      <c r="C94" s="21" t="s">
        <v>202</v>
      </c>
      <c r="D94" s="30">
        <v>10000</v>
      </c>
      <c r="E94" s="31"/>
      <c r="F94" s="32">
        <f t="shared" si="1"/>
        <v>10000</v>
      </c>
    </row>
    <row r="95" spans="1:6" s="9" customFormat="1" ht="26.25">
      <c r="A95" s="19" t="s">
        <v>203</v>
      </c>
      <c r="B95" s="20" t="s">
        <v>65</v>
      </c>
      <c r="C95" s="21" t="s">
        <v>66</v>
      </c>
      <c r="D95" s="30">
        <v>175000</v>
      </c>
      <c r="E95" s="31"/>
      <c r="F95" s="32">
        <f t="shared" si="1"/>
        <v>175000</v>
      </c>
    </row>
    <row r="96" spans="1:6" s="9" customFormat="1" ht="23.25" customHeight="1">
      <c r="A96" s="19" t="s">
        <v>328</v>
      </c>
      <c r="B96" s="20" t="s">
        <v>329</v>
      </c>
      <c r="C96" s="21" t="s">
        <v>330</v>
      </c>
      <c r="D96" s="30">
        <v>0</v>
      </c>
      <c r="E96" s="31"/>
      <c r="F96" s="32">
        <v>30000</v>
      </c>
    </row>
    <row r="97" spans="1:6" s="9" customFormat="1" ht="18.75" customHeight="1">
      <c r="A97" s="19" t="s">
        <v>331</v>
      </c>
      <c r="B97" s="20" t="s">
        <v>332</v>
      </c>
      <c r="C97" s="21" t="s">
        <v>333</v>
      </c>
      <c r="D97" s="30">
        <v>0</v>
      </c>
      <c r="E97" s="31"/>
      <c r="F97" s="32">
        <v>18000</v>
      </c>
    </row>
    <row r="98" spans="1:6" s="9" customFormat="1" ht="23.25" customHeight="1">
      <c r="A98" s="19" t="s">
        <v>204</v>
      </c>
      <c r="B98" s="20" t="s">
        <v>68</v>
      </c>
      <c r="C98" s="21" t="s">
        <v>72</v>
      </c>
      <c r="D98" s="30">
        <v>1463235</v>
      </c>
      <c r="E98" s="31">
        <v>223379.27000000002</v>
      </c>
      <c r="F98" s="36">
        <f t="shared" si="1"/>
        <v>1686614.27</v>
      </c>
    </row>
    <row r="99" spans="1:6" s="9" customFormat="1" ht="23.25" customHeight="1">
      <c r="A99" s="19" t="s">
        <v>205</v>
      </c>
      <c r="B99" s="20" t="s">
        <v>73</v>
      </c>
      <c r="C99" s="21" t="s">
        <v>72</v>
      </c>
      <c r="D99" s="30">
        <v>50000</v>
      </c>
      <c r="E99" s="31"/>
      <c r="F99" s="32">
        <f t="shared" si="1"/>
        <v>50000</v>
      </c>
    </row>
    <row r="100" spans="1:6" s="9" customFormat="1" ht="23.25" customHeight="1">
      <c r="A100" s="19" t="s">
        <v>206</v>
      </c>
      <c r="B100" s="20" t="s">
        <v>68</v>
      </c>
      <c r="C100" s="21" t="s">
        <v>67</v>
      </c>
      <c r="D100" s="30">
        <v>134000</v>
      </c>
      <c r="E100" s="31"/>
      <c r="F100" s="32">
        <f t="shared" si="1"/>
        <v>134000</v>
      </c>
    </row>
    <row r="101" spans="1:6" s="9" customFormat="1" ht="23.25" customHeight="1">
      <c r="A101" s="19" t="s">
        <v>206</v>
      </c>
      <c r="B101" s="20" t="s">
        <v>68</v>
      </c>
      <c r="C101" s="21" t="s">
        <v>70</v>
      </c>
      <c r="D101" s="30">
        <v>3500</v>
      </c>
      <c r="E101" s="30"/>
      <c r="F101" s="32">
        <f t="shared" si="1"/>
        <v>3500</v>
      </c>
    </row>
    <row r="102" spans="1:6" s="10" customFormat="1" ht="23.25" customHeight="1">
      <c r="A102" s="19" t="s">
        <v>206</v>
      </c>
      <c r="B102" s="20" t="s">
        <v>68</v>
      </c>
      <c r="C102" s="21" t="s">
        <v>69</v>
      </c>
      <c r="D102" s="30">
        <v>3000</v>
      </c>
      <c r="E102" s="31"/>
      <c r="F102" s="32">
        <f t="shared" si="1"/>
        <v>3000</v>
      </c>
    </row>
    <row r="103" spans="1:6" s="10" customFormat="1" ht="12.75">
      <c r="A103" s="19" t="s">
        <v>206</v>
      </c>
      <c r="B103" s="20" t="s">
        <v>68</v>
      </c>
      <c r="C103" s="21" t="s">
        <v>71</v>
      </c>
      <c r="D103" s="30">
        <v>8000</v>
      </c>
      <c r="E103" s="31"/>
      <c r="F103" s="32">
        <f t="shared" si="1"/>
        <v>8000</v>
      </c>
    </row>
    <row r="104" spans="1:6" s="9" customFormat="1" ht="23.25" customHeight="1">
      <c r="A104" s="19" t="s">
        <v>206</v>
      </c>
      <c r="B104" s="20" t="s">
        <v>68</v>
      </c>
      <c r="C104" s="21" t="s">
        <v>207</v>
      </c>
      <c r="D104" s="30">
        <v>30000</v>
      </c>
      <c r="E104" s="31">
        <v>-30000</v>
      </c>
      <c r="F104" s="32">
        <f t="shared" si="1"/>
        <v>0</v>
      </c>
    </row>
    <row r="105" spans="1:6" s="9" customFormat="1" ht="23.25" customHeight="1">
      <c r="A105" s="19" t="s">
        <v>341</v>
      </c>
      <c r="B105" s="20" t="s">
        <v>68</v>
      </c>
      <c r="C105" s="21" t="s">
        <v>207</v>
      </c>
      <c r="D105" s="30">
        <v>0</v>
      </c>
      <c r="E105" s="31">
        <v>30000</v>
      </c>
      <c r="F105" s="32">
        <f>D105+E105</f>
        <v>30000</v>
      </c>
    </row>
    <row r="106" spans="1:6" s="10" customFormat="1" ht="23.25" customHeight="1">
      <c r="A106" s="19" t="s">
        <v>206</v>
      </c>
      <c r="B106" s="20" t="s">
        <v>68</v>
      </c>
      <c r="C106" s="21" t="s">
        <v>208</v>
      </c>
      <c r="D106" s="30">
        <v>12000</v>
      </c>
      <c r="E106" s="31"/>
      <c r="F106" s="32">
        <f t="shared" si="1"/>
        <v>12000</v>
      </c>
    </row>
    <row r="107" spans="1:6" s="9" customFormat="1" ht="23.25" customHeight="1">
      <c r="A107" s="19" t="s">
        <v>206</v>
      </c>
      <c r="B107" s="20" t="s">
        <v>68</v>
      </c>
      <c r="C107" s="21" t="s">
        <v>209</v>
      </c>
      <c r="D107" s="30">
        <v>18000</v>
      </c>
      <c r="E107" s="31"/>
      <c r="F107" s="32">
        <f t="shared" si="1"/>
        <v>18000</v>
      </c>
    </row>
    <row r="108" spans="1:6" s="9" customFormat="1" ht="23.25" customHeight="1">
      <c r="A108" s="19" t="s">
        <v>210</v>
      </c>
      <c r="B108" s="20" t="s">
        <v>79</v>
      </c>
      <c r="C108" s="21" t="s">
        <v>32</v>
      </c>
      <c r="D108" s="30">
        <v>25000</v>
      </c>
      <c r="E108" s="31"/>
      <c r="F108" s="32">
        <f t="shared" si="1"/>
        <v>25000</v>
      </c>
    </row>
    <row r="109" spans="1:6" s="9" customFormat="1" ht="26.25">
      <c r="A109" s="19" t="s">
        <v>210</v>
      </c>
      <c r="B109" s="20" t="s">
        <v>80</v>
      </c>
      <c r="C109" s="21" t="s">
        <v>31</v>
      </c>
      <c r="D109" s="30">
        <v>2100000</v>
      </c>
      <c r="E109" s="31"/>
      <c r="F109" s="32">
        <f t="shared" si="1"/>
        <v>2100000</v>
      </c>
    </row>
    <row r="110" spans="1:6" s="9" customFormat="1" ht="26.25">
      <c r="A110" s="19" t="s">
        <v>211</v>
      </c>
      <c r="B110" s="20" t="s">
        <v>212</v>
      </c>
      <c r="C110" s="21" t="s">
        <v>213</v>
      </c>
      <c r="D110" s="30">
        <v>150000</v>
      </c>
      <c r="E110" s="31"/>
      <c r="F110" s="32">
        <f t="shared" si="1"/>
        <v>150000</v>
      </c>
    </row>
    <row r="111" spans="1:6" s="9" customFormat="1" ht="26.25">
      <c r="A111" s="19" t="s">
        <v>214</v>
      </c>
      <c r="B111" s="20" t="s">
        <v>75</v>
      </c>
      <c r="C111" s="21" t="s">
        <v>76</v>
      </c>
      <c r="D111" s="30">
        <v>330213.58</v>
      </c>
      <c r="E111" s="31"/>
      <c r="F111" s="32">
        <f t="shared" si="1"/>
        <v>330213.58</v>
      </c>
    </row>
    <row r="112" spans="1:6" s="9" customFormat="1" ht="26.25">
      <c r="A112" s="19" t="s">
        <v>214</v>
      </c>
      <c r="B112" s="20" t="s">
        <v>215</v>
      </c>
      <c r="C112" s="21" t="s">
        <v>76</v>
      </c>
      <c r="D112" s="30">
        <v>78000</v>
      </c>
      <c r="E112" s="31"/>
      <c r="F112" s="32">
        <f t="shared" si="1"/>
        <v>78000</v>
      </c>
    </row>
    <row r="113" spans="1:6" s="9" customFormat="1" ht="26.25">
      <c r="A113" s="19" t="s">
        <v>214</v>
      </c>
      <c r="B113" s="20" t="s">
        <v>216</v>
      </c>
      <c r="C113" s="21" t="s">
        <v>76</v>
      </c>
      <c r="D113" s="30">
        <v>49023.52</v>
      </c>
      <c r="E113" s="31"/>
      <c r="F113" s="32">
        <f t="shared" si="1"/>
        <v>49023.52</v>
      </c>
    </row>
    <row r="114" spans="1:6" s="9" customFormat="1" ht="26.25">
      <c r="A114" s="19" t="s">
        <v>214</v>
      </c>
      <c r="B114" s="20" t="s">
        <v>217</v>
      </c>
      <c r="C114" s="21" t="s">
        <v>76</v>
      </c>
      <c r="D114" s="30">
        <v>67708.75</v>
      </c>
      <c r="E114" s="31"/>
      <c r="F114" s="32">
        <f t="shared" si="1"/>
        <v>67708.75</v>
      </c>
    </row>
    <row r="115" spans="1:6" s="9" customFormat="1" ht="26.25">
      <c r="A115" s="19" t="s">
        <v>218</v>
      </c>
      <c r="B115" s="20" t="s">
        <v>219</v>
      </c>
      <c r="C115" s="21" t="s">
        <v>76</v>
      </c>
      <c r="D115" s="30">
        <v>32000</v>
      </c>
      <c r="E115" s="31"/>
      <c r="F115" s="32">
        <f t="shared" si="1"/>
        <v>32000</v>
      </c>
    </row>
    <row r="116" spans="1:6" s="9" customFormat="1" ht="26.25">
      <c r="A116" s="19" t="s">
        <v>218</v>
      </c>
      <c r="B116" s="20" t="s">
        <v>217</v>
      </c>
      <c r="C116" s="21" t="s">
        <v>76</v>
      </c>
      <c r="D116" s="30">
        <v>7000</v>
      </c>
      <c r="E116" s="31"/>
      <c r="F116" s="32">
        <f t="shared" si="1"/>
        <v>7000</v>
      </c>
    </row>
    <row r="117" spans="1:6" s="9" customFormat="1" ht="23.25" customHeight="1">
      <c r="A117" s="19" t="s">
        <v>220</v>
      </c>
      <c r="B117" s="20" t="s">
        <v>221</v>
      </c>
      <c r="C117" s="21" t="s">
        <v>77</v>
      </c>
      <c r="D117" s="30">
        <v>830000</v>
      </c>
      <c r="E117" s="31"/>
      <c r="F117" s="32">
        <f t="shared" si="1"/>
        <v>830000</v>
      </c>
    </row>
    <row r="118" spans="1:6" s="9" customFormat="1" ht="23.25" customHeight="1">
      <c r="A118" s="19" t="s">
        <v>220</v>
      </c>
      <c r="B118" s="20" t="s">
        <v>78</v>
      </c>
      <c r="C118" s="21" t="s">
        <v>77</v>
      </c>
      <c r="D118" s="30">
        <v>49271</v>
      </c>
      <c r="E118" s="31"/>
      <c r="F118" s="32">
        <f t="shared" si="1"/>
        <v>49271</v>
      </c>
    </row>
    <row r="119" spans="1:6" s="9" customFormat="1" ht="23.25" customHeight="1">
      <c r="A119" s="19" t="s">
        <v>222</v>
      </c>
      <c r="B119" s="20" t="s">
        <v>223</v>
      </c>
      <c r="C119" s="21" t="s">
        <v>77</v>
      </c>
      <c r="D119" s="30">
        <v>871000</v>
      </c>
      <c r="E119" s="31">
        <v>222000</v>
      </c>
      <c r="F119" s="36">
        <f t="shared" si="1"/>
        <v>1093000</v>
      </c>
    </row>
    <row r="120" spans="1:6" s="9" customFormat="1" ht="23.25" customHeight="1">
      <c r="A120" s="19" t="s">
        <v>224</v>
      </c>
      <c r="B120" s="20" t="s">
        <v>225</v>
      </c>
      <c r="C120" s="21" t="s">
        <v>126</v>
      </c>
      <c r="D120" s="30">
        <v>76000</v>
      </c>
      <c r="E120" s="31"/>
      <c r="F120" s="32">
        <f t="shared" si="1"/>
        <v>76000</v>
      </c>
    </row>
    <row r="121" spans="1:6" s="9" customFormat="1" ht="23.25" customHeight="1">
      <c r="A121" s="19" t="s">
        <v>210</v>
      </c>
      <c r="B121" s="20" t="s">
        <v>226</v>
      </c>
      <c r="C121" s="21" t="s">
        <v>227</v>
      </c>
      <c r="D121" s="30">
        <v>158500</v>
      </c>
      <c r="E121" s="31"/>
      <c r="F121" s="32">
        <f t="shared" si="1"/>
        <v>158500</v>
      </c>
    </row>
    <row r="122" spans="1:6" s="9" customFormat="1" ht="23.25" customHeight="1">
      <c r="A122" s="19" t="s">
        <v>228</v>
      </c>
      <c r="B122" s="20" t="s">
        <v>74</v>
      </c>
      <c r="C122" s="21" t="s">
        <v>31</v>
      </c>
      <c r="D122" s="30">
        <v>76638</v>
      </c>
      <c r="E122" s="31"/>
      <c r="F122" s="32">
        <f t="shared" si="1"/>
        <v>76638</v>
      </c>
    </row>
    <row r="123" spans="1:6" s="9" customFormat="1" ht="23.25" customHeight="1">
      <c r="A123" s="19" t="s">
        <v>229</v>
      </c>
      <c r="B123" s="20" t="s">
        <v>74</v>
      </c>
      <c r="C123" s="21" t="s">
        <v>31</v>
      </c>
      <c r="D123" s="30">
        <v>459612</v>
      </c>
      <c r="E123" s="31"/>
      <c r="F123" s="32">
        <f t="shared" si="1"/>
        <v>459612</v>
      </c>
    </row>
    <row r="124" spans="1:6" s="9" customFormat="1" ht="26.25">
      <c r="A124" s="19" t="s">
        <v>230</v>
      </c>
      <c r="B124" s="20" t="s">
        <v>231</v>
      </c>
      <c r="C124" s="21" t="s">
        <v>81</v>
      </c>
      <c r="D124" s="30">
        <v>900000</v>
      </c>
      <c r="E124" s="31">
        <v>518987.30000000005</v>
      </c>
      <c r="F124" s="36">
        <f t="shared" si="1"/>
        <v>1418987.3</v>
      </c>
    </row>
    <row r="125" spans="1:6" s="9" customFormat="1" ht="23.25" customHeight="1">
      <c r="A125" s="19" t="s">
        <v>232</v>
      </c>
      <c r="B125" s="20" t="s">
        <v>233</v>
      </c>
      <c r="C125" s="21" t="s">
        <v>234</v>
      </c>
      <c r="D125" s="30">
        <v>4500</v>
      </c>
      <c r="E125" s="31"/>
      <c r="F125" s="32">
        <f t="shared" si="1"/>
        <v>4500</v>
      </c>
    </row>
    <row r="126" spans="1:6" s="9" customFormat="1" ht="23.25" customHeight="1">
      <c r="A126" s="19" t="s">
        <v>235</v>
      </c>
      <c r="B126" s="20" t="s">
        <v>236</v>
      </c>
      <c r="C126" s="21" t="s">
        <v>234</v>
      </c>
      <c r="D126" s="30">
        <v>2000</v>
      </c>
      <c r="E126" s="31"/>
      <c r="F126" s="32">
        <f t="shared" si="1"/>
        <v>2000</v>
      </c>
    </row>
    <row r="127" spans="1:6" s="9" customFormat="1" ht="23.25" customHeight="1">
      <c r="A127" s="19" t="s">
        <v>237</v>
      </c>
      <c r="B127" s="20" t="s">
        <v>238</v>
      </c>
      <c r="C127" s="21" t="s">
        <v>234</v>
      </c>
      <c r="D127" s="30">
        <v>4500</v>
      </c>
      <c r="E127" s="31"/>
      <c r="F127" s="32">
        <f t="shared" si="1"/>
        <v>4500</v>
      </c>
    </row>
    <row r="128" spans="1:6" s="9" customFormat="1" ht="23.25" customHeight="1">
      <c r="A128" s="19" t="s">
        <v>237</v>
      </c>
      <c r="B128" s="20" t="s">
        <v>236</v>
      </c>
      <c r="C128" s="21" t="s">
        <v>234</v>
      </c>
      <c r="D128" s="30">
        <v>5000</v>
      </c>
      <c r="E128" s="31"/>
      <c r="F128" s="32">
        <f t="shared" si="1"/>
        <v>5000</v>
      </c>
    </row>
    <row r="129" spans="1:6" s="9" customFormat="1" ht="39">
      <c r="A129" s="19" t="s">
        <v>239</v>
      </c>
      <c r="B129" s="20" t="s">
        <v>240</v>
      </c>
      <c r="C129" s="21" t="s">
        <v>241</v>
      </c>
      <c r="D129" s="30">
        <v>10700</v>
      </c>
      <c r="E129" s="31"/>
      <c r="F129" s="32">
        <f t="shared" si="1"/>
        <v>10700</v>
      </c>
    </row>
    <row r="130" spans="1:6" s="9" customFormat="1" ht="26.25">
      <c r="A130" s="19" t="s">
        <v>242</v>
      </c>
      <c r="B130" s="20" t="s">
        <v>243</v>
      </c>
      <c r="C130" s="21" t="s">
        <v>82</v>
      </c>
      <c r="D130" s="30">
        <v>10000</v>
      </c>
      <c r="E130" s="31"/>
      <c r="F130" s="32">
        <f t="shared" si="1"/>
        <v>10000</v>
      </c>
    </row>
    <row r="131" spans="1:6" s="9" customFormat="1" ht="39">
      <c r="A131" s="19" t="s">
        <v>242</v>
      </c>
      <c r="B131" s="20" t="s">
        <v>244</v>
      </c>
      <c r="C131" s="21" t="s">
        <v>83</v>
      </c>
      <c r="D131" s="30">
        <v>10000</v>
      </c>
      <c r="E131" s="31"/>
      <c r="F131" s="32">
        <f t="shared" si="1"/>
        <v>10000</v>
      </c>
    </row>
    <row r="132" spans="1:6" s="9" customFormat="1" ht="23.25" customHeight="1">
      <c r="A132" s="19" t="s">
        <v>245</v>
      </c>
      <c r="B132" s="20" t="s">
        <v>244</v>
      </c>
      <c r="C132" s="21" t="s">
        <v>84</v>
      </c>
      <c r="D132" s="30">
        <v>6000</v>
      </c>
      <c r="E132" s="31"/>
      <c r="F132" s="32">
        <f t="shared" si="1"/>
        <v>6000</v>
      </c>
    </row>
    <row r="133" spans="1:6" s="9" customFormat="1" ht="23.25" customHeight="1">
      <c r="A133" s="19" t="s">
        <v>245</v>
      </c>
      <c r="B133" s="20" t="s">
        <v>85</v>
      </c>
      <c r="C133" s="21" t="s">
        <v>31</v>
      </c>
      <c r="D133" s="30">
        <v>225000</v>
      </c>
      <c r="E133" s="31"/>
      <c r="F133" s="32">
        <f t="shared" si="1"/>
        <v>225000</v>
      </c>
    </row>
    <row r="134" spans="1:6" s="9" customFormat="1" ht="23.25" customHeight="1">
      <c r="A134" s="19" t="s">
        <v>245</v>
      </c>
      <c r="B134" s="20" t="s">
        <v>86</v>
      </c>
      <c r="C134" s="21" t="s">
        <v>31</v>
      </c>
      <c r="D134" s="30">
        <v>250000</v>
      </c>
      <c r="E134" s="31"/>
      <c r="F134" s="32">
        <f t="shared" si="1"/>
        <v>250000</v>
      </c>
    </row>
    <row r="135" spans="1:6" s="9" customFormat="1" ht="23.25" customHeight="1">
      <c r="A135" s="19" t="s">
        <v>246</v>
      </c>
      <c r="B135" s="20" t="s">
        <v>87</v>
      </c>
      <c r="C135" s="21" t="s">
        <v>88</v>
      </c>
      <c r="D135" s="30">
        <v>60000</v>
      </c>
      <c r="E135" s="31"/>
      <c r="F135" s="32">
        <f t="shared" si="1"/>
        <v>60000</v>
      </c>
    </row>
    <row r="136" spans="1:6" s="9" customFormat="1" ht="26.25">
      <c r="A136" s="19" t="s">
        <v>247</v>
      </c>
      <c r="B136" s="20" t="s">
        <v>89</v>
      </c>
      <c r="C136" s="21" t="s">
        <v>31</v>
      </c>
      <c r="D136" s="30">
        <v>53149.98</v>
      </c>
      <c r="E136" s="31"/>
      <c r="F136" s="32">
        <f t="shared" si="1"/>
        <v>53149.98</v>
      </c>
    </row>
    <row r="137" spans="1:6" s="9" customFormat="1" ht="26.25">
      <c r="A137" s="19" t="s">
        <v>248</v>
      </c>
      <c r="B137" s="20" t="s">
        <v>90</v>
      </c>
      <c r="C137" s="21" t="s">
        <v>91</v>
      </c>
      <c r="D137" s="30">
        <v>79200</v>
      </c>
      <c r="E137" s="31"/>
      <c r="F137" s="32">
        <f t="shared" si="1"/>
        <v>79200</v>
      </c>
    </row>
    <row r="138" spans="1:6" s="9" customFormat="1" ht="23.25" customHeight="1">
      <c r="A138" s="19" t="s">
        <v>248</v>
      </c>
      <c r="B138" s="20" t="s">
        <v>85</v>
      </c>
      <c r="C138" s="21" t="s">
        <v>92</v>
      </c>
      <c r="D138" s="30">
        <v>211000</v>
      </c>
      <c r="E138" s="31"/>
      <c r="F138" s="32">
        <f t="shared" si="1"/>
        <v>211000</v>
      </c>
    </row>
    <row r="139" spans="1:6" s="9" customFormat="1" ht="23.25" customHeight="1">
      <c r="A139" s="19" t="s">
        <v>249</v>
      </c>
      <c r="B139" s="20" t="s">
        <v>244</v>
      </c>
      <c r="C139" s="21" t="s">
        <v>93</v>
      </c>
      <c r="D139" s="30">
        <v>20000</v>
      </c>
      <c r="E139" s="31"/>
      <c r="F139" s="32">
        <f t="shared" si="1"/>
        <v>20000</v>
      </c>
    </row>
    <row r="140" spans="1:6" s="9" customFormat="1" ht="23.25" customHeight="1">
      <c r="A140" s="19" t="s">
        <v>250</v>
      </c>
      <c r="B140" s="20" t="s">
        <v>244</v>
      </c>
      <c r="C140" s="21" t="s">
        <v>94</v>
      </c>
      <c r="D140" s="30">
        <v>10000</v>
      </c>
      <c r="E140" s="31"/>
      <c r="F140" s="32">
        <f t="shared" si="1"/>
        <v>10000</v>
      </c>
    </row>
    <row r="141" spans="1:6" s="9" customFormat="1" ht="23.25" customHeight="1">
      <c r="A141" s="19" t="s">
        <v>250</v>
      </c>
      <c r="B141" s="20" t="s">
        <v>244</v>
      </c>
      <c r="C141" s="21" t="s">
        <v>95</v>
      </c>
      <c r="D141" s="30">
        <v>60000</v>
      </c>
      <c r="E141" s="31"/>
      <c r="F141" s="32">
        <f t="shared" si="1"/>
        <v>60000</v>
      </c>
    </row>
    <row r="142" spans="1:6" s="9" customFormat="1" ht="23.25" customHeight="1">
      <c r="A142" s="19" t="s">
        <v>250</v>
      </c>
      <c r="B142" s="20" t="s">
        <v>251</v>
      </c>
      <c r="C142" s="21" t="s">
        <v>252</v>
      </c>
      <c r="D142" s="30">
        <v>35000</v>
      </c>
      <c r="E142" s="31"/>
      <c r="F142" s="32">
        <f t="shared" si="1"/>
        <v>35000</v>
      </c>
    </row>
    <row r="143" spans="1:6" s="9" customFormat="1" ht="23.25" customHeight="1">
      <c r="A143" s="19" t="s">
        <v>253</v>
      </c>
      <c r="B143" s="20" t="s">
        <v>96</v>
      </c>
      <c r="C143" s="21" t="s">
        <v>97</v>
      </c>
      <c r="D143" s="30">
        <v>25000</v>
      </c>
      <c r="E143" s="31"/>
      <c r="F143" s="32">
        <f t="shared" si="1"/>
        <v>25000</v>
      </c>
    </row>
    <row r="144" spans="1:6" s="9" customFormat="1" ht="23.25" customHeight="1">
      <c r="A144" s="19" t="s">
        <v>253</v>
      </c>
      <c r="B144" s="20" t="s">
        <v>96</v>
      </c>
      <c r="C144" s="21" t="s">
        <v>98</v>
      </c>
      <c r="D144" s="30">
        <v>10000</v>
      </c>
      <c r="E144" s="31"/>
      <c r="F144" s="32">
        <f t="shared" si="1"/>
        <v>10000</v>
      </c>
    </row>
    <row r="145" spans="1:6" s="9" customFormat="1" ht="23.25" customHeight="1">
      <c r="A145" s="19" t="s">
        <v>253</v>
      </c>
      <c r="B145" s="20" t="s">
        <v>96</v>
      </c>
      <c r="C145" s="21" t="s">
        <v>254</v>
      </c>
      <c r="D145" s="30">
        <v>15000</v>
      </c>
      <c r="E145" s="31"/>
      <c r="F145" s="32">
        <f t="shared" si="1"/>
        <v>15000</v>
      </c>
    </row>
    <row r="146" spans="1:6" s="9" customFormat="1" ht="23.25" customHeight="1">
      <c r="A146" s="19" t="s">
        <v>253</v>
      </c>
      <c r="B146" s="20" t="s">
        <v>96</v>
      </c>
      <c r="C146" s="21" t="s">
        <v>99</v>
      </c>
      <c r="D146" s="30">
        <v>20000</v>
      </c>
      <c r="E146" s="31"/>
      <c r="F146" s="32">
        <f t="shared" si="1"/>
        <v>20000</v>
      </c>
    </row>
    <row r="147" spans="1:6" s="9" customFormat="1" ht="23.25" customHeight="1">
      <c r="A147" s="19" t="s">
        <v>253</v>
      </c>
      <c r="B147" s="20" t="s">
        <v>96</v>
      </c>
      <c r="C147" s="21" t="s">
        <v>100</v>
      </c>
      <c r="D147" s="30">
        <v>20000</v>
      </c>
      <c r="E147" s="31"/>
      <c r="F147" s="32">
        <f t="shared" si="1"/>
        <v>20000</v>
      </c>
    </row>
    <row r="148" spans="1:6" s="9" customFormat="1" ht="23.25" customHeight="1">
      <c r="A148" s="19" t="s">
        <v>253</v>
      </c>
      <c r="B148" s="20" t="s">
        <v>96</v>
      </c>
      <c r="C148" s="21" t="s">
        <v>101</v>
      </c>
      <c r="D148" s="30">
        <v>20000</v>
      </c>
      <c r="E148" s="31"/>
      <c r="F148" s="32">
        <f t="shared" si="1"/>
        <v>20000</v>
      </c>
    </row>
    <row r="149" spans="1:6" s="9" customFormat="1" ht="23.25" customHeight="1">
      <c r="A149" s="19" t="s">
        <v>253</v>
      </c>
      <c r="B149" s="20" t="s">
        <v>96</v>
      </c>
      <c r="C149" s="21" t="s">
        <v>102</v>
      </c>
      <c r="D149" s="30">
        <v>20000</v>
      </c>
      <c r="E149" s="31"/>
      <c r="F149" s="32">
        <f t="shared" si="1"/>
        <v>20000</v>
      </c>
    </row>
    <row r="150" spans="1:6" s="9" customFormat="1" ht="23.25" customHeight="1">
      <c r="A150" s="19" t="s">
        <v>253</v>
      </c>
      <c r="B150" s="20" t="s">
        <v>96</v>
      </c>
      <c r="C150" s="21" t="s">
        <v>103</v>
      </c>
      <c r="D150" s="30">
        <v>20000</v>
      </c>
      <c r="E150" s="31"/>
      <c r="F150" s="32">
        <f t="shared" si="1"/>
        <v>20000</v>
      </c>
    </row>
    <row r="151" spans="1:6" s="9" customFormat="1" ht="23.25" customHeight="1">
      <c r="A151" s="19" t="s">
        <v>253</v>
      </c>
      <c r="B151" s="20" t="s">
        <v>96</v>
      </c>
      <c r="C151" s="21" t="s">
        <v>104</v>
      </c>
      <c r="D151" s="30">
        <v>20000</v>
      </c>
      <c r="E151" s="31"/>
      <c r="F151" s="32">
        <f t="shared" si="1"/>
        <v>20000</v>
      </c>
    </row>
    <row r="152" spans="1:6" s="9" customFormat="1" ht="23.25" customHeight="1">
      <c r="A152" s="19" t="s">
        <v>253</v>
      </c>
      <c r="B152" s="20" t="s">
        <v>108</v>
      </c>
      <c r="C152" s="21" t="s">
        <v>255</v>
      </c>
      <c r="D152" s="30">
        <v>60000</v>
      </c>
      <c r="E152" s="31"/>
      <c r="F152" s="32">
        <f t="shared" si="1"/>
        <v>60000</v>
      </c>
    </row>
    <row r="153" spans="1:6" s="9" customFormat="1" ht="23.25" customHeight="1">
      <c r="A153" s="19" t="s">
        <v>256</v>
      </c>
      <c r="B153" s="20" t="s">
        <v>257</v>
      </c>
      <c r="C153" s="21" t="s">
        <v>106</v>
      </c>
      <c r="D153" s="30">
        <v>80000</v>
      </c>
      <c r="E153" s="31"/>
      <c r="F153" s="32">
        <f t="shared" si="1"/>
        <v>80000</v>
      </c>
    </row>
    <row r="154" spans="1:6" s="9" customFormat="1" ht="23.25" customHeight="1">
      <c r="A154" s="19" t="s">
        <v>256</v>
      </c>
      <c r="B154" s="20" t="s">
        <v>258</v>
      </c>
      <c r="C154" s="21" t="s">
        <v>107</v>
      </c>
      <c r="D154" s="30">
        <v>60000</v>
      </c>
      <c r="E154" s="31"/>
      <c r="F154" s="32">
        <f aca="true" t="shared" si="2" ref="F154:F189">D154+E154</f>
        <v>60000</v>
      </c>
    </row>
    <row r="155" spans="1:6" s="9" customFormat="1" ht="23.25" customHeight="1">
      <c r="A155" s="19" t="s">
        <v>256</v>
      </c>
      <c r="B155" s="20" t="s">
        <v>259</v>
      </c>
      <c r="C155" s="21" t="s">
        <v>140</v>
      </c>
      <c r="D155" s="30">
        <v>80000</v>
      </c>
      <c r="E155" s="31">
        <v>-80000</v>
      </c>
      <c r="F155" s="32">
        <f t="shared" si="2"/>
        <v>0</v>
      </c>
    </row>
    <row r="156" spans="1:6" s="9" customFormat="1" ht="27.75" customHeight="1">
      <c r="A156" s="19" t="s">
        <v>253</v>
      </c>
      <c r="B156" s="20" t="s">
        <v>347</v>
      </c>
      <c r="C156" s="21" t="s">
        <v>348</v>
      </c>
      <c r="D156" s="30">
        <v>0</v>
      </c>
      <c r="E156" s="31">
        <v>80000</v>
      </c>
      <c r="F156" s="32">
        <f>D156+E156</f>
        <v>80000</v>
      </c>
    </row>
    <row r="157" spans="1:6" s="9" customFormat="1" ht="23.25" customHeight="1">
      <c r="A157" s="19" t="s">
        <v>260</v>
      </c>
      <c r="B157" s="20" t="s">
        <v>96</v>
      </c>
      <c r="C157" s="21" t="s">
        <v>105</v>
      </c>
      <c r="D157" s="30">
        <v>144000</v>
      </c>
      <c r="E157" s="31"/>
      <c r="F157" s="32">
        <f t="shared" si="2"/>
        <v>144000</v>
      </c>
    </row>
    <row r="158" spans="1:6" s="9" customFormat="1" ht="26.25">
      <c r="A158" s="19" t="s">
        <v>261</v>
      </c>
      <c r="B158" s="20" t="s">
        <v>262</v>
      </c>
      <c r="C158" s="21" t="s">
        <v>263</v>
      </c>
      <c r="D158" s="30">
        <v>40000</v>
      </c>
      <c r="E158" s="31"/>
      <c r="F158" s="32">
        <f t="shared" si="2"/>
        <v>40000</v>
      </c>
    </row>
    <row r="159" spans="1:6" s="9" customFormat="1" ht="23.25" customHeight="1">
      <c r="A159" s="19" t="s">
        <v>264</v>
      </c>
      <c r="B159" s="20" t="s">
        <v>109</v>
      </c>
      <c r="C159" s="21" t="s">
        <v>265</v>
      </c>
      <c r="D159" s="30">
        <v>6000</v>
      </c>
      <c r="E159" s="31"/>
      <c r="F159" s="32">
        <f t="shared" si="2"/>
        <v>6000</v>
      </c>
    </row>
    <row r="160" spans="1:6" s="9" customFormat="1" ht="23.25" customHeight="1">
      <c r="A160" s="19" t="s">
        <v>264</v>
      </c>
      <c r="B160" s="20" t="s">
        <v>266</v>
      </c>
      <c r="C160" s="21" t="s">
        <v>110</v>
      </c>
      <c r="D160" s="30">
        <v>30000</v>
      </c>
      <c r="E160" s="31"/>
      <c r="F160" s="32">
        <f t="shared" si="2"/>
        <v>30000</v>
      </c>
    </row>
    <row r="161" spans="1:6" s="9" customFormat="1" ht="23.25" customHeight="1">
      <c r="A161" s="19" t="s">
        <v>264</v>
      </c>
      <c r="B161" s="20" t="s">
        <v>111</v>
      </c>
      <c r="C161" s="21" t="s">
        <v>267</v>
      </c>
      <c r="D161" s="30">
        <v>8000</v>
      </c>
      <c r="E161" s="31"/>
      <c r="F161" s="32">
        <f t="shared" si="2"/>
        <v>8000</v>
      </c>
    </row>
    <row r="162" spans="1:6" s="9" customFormat="1" ht="23.25" customHeight="1">
      <c r="A162" s="19" t="s">
        <v>264</v>
      </c>
      <c r="B162" s="20" t="s">
        <v>268</v>
      </c>
      <c r="C162" s="21" t="s">
        <v>269</v>
      </c>
      <c r="D162" s="30">
        <v>3000</v>
      </c>
      <c r="E162" s="31"/>
      <c r="F162" s="32">
        <f t="shared" si="2"/>
        <v>3000</v>
      </c>
    </row>
    <row r="163" spans="1:6" s="9" customFormat="1" ht="23.25" customHeight="1">
      <c r="A163" s="19" t="s">
        <v>264</v>
      </c>
      <c r="B163" s="20" t="s">
        <v>112</v>
      </c>
      <c r="C163" s="21" t="s">
        <v>113</v>
      </c>
      <c r="D163" s="30">
        <v>8100</v>
      </c>
      <c r="E163" s="31"/>
      <c r="F163" s="32">
        <f t="shared" si="2"/>
        <v>8100</v>
      </c>
    </row>
    <row r="164" spans="1:6" s="9" customFormat="1" ht="23.25" customHeight="1">
      <c r="A164" s="19" t="s">
        <v>264</v>
      </c>
      <c r="B164" s="20" t="s">
        <v>270</v>
      </c>
      <c r="C164" s="21" t="s">
        <v>271</v>
      </c>
      <c r="D164" s="30">
        <v>47700</v>
      </c>
      <c r="E164" s="31">
        <f>F164-D164</f>
        <v>32549.210000000006</v>
      </c>
      <c r="F164" s="36">
        <v>80249.21</v>
      </c>
    </row>
    <row r="165" spans="1:6" s="9" customFormat="1" ht="23.25" customHeight="1">
      <c r="A165" s="19" t="s">
        <v>264</v>
      </c>
      <c r="B165" s="20" t="s">
        <v>114</v>
      </c>
      <c r="C165" s="21" t="s">
        <v>115</v>
      </c>
      <c r="D165" s="30">
        <v>30800</v>
      </c>
      <c r="E165" s="31"/>
      <c r="F165" s="32">
        <f t="shared" si="2"/>
        <v>30800</v>
      </c>
    </row>
    <row r="166" spans="1:6" s="9" customFormat="1" ht="23.25" customHeight="1">
      <c r="A166" s="19" t="s">
        <v>264</v>
      </c>
      <c r="B166" s="20" t="s">
        <v>116</v>
      </c>
      <c r="C166" s="21" t="s">
        <v>272</v>
      </c>
      <c r="D166" s="30">
        <v>10000</v>
      </c>
      <c r="E166" s="31"/>
      <c r="F166" s="32">
        <f t="shared" si="2"/>
        <v>10000</v>
      </c>
    </row>
    <row r="167" spans="1:6" s="9" customFormat="1" ht="23.25" customHeight="1">
      <c r="A167" s="19" t="s">
        <v>264</v>
      </c>
      <c r="B167" s="20" t="s">
        <v>273</v>
      </c>
      <c r="C167" s="21" t="s">
        <v>274</v>
      </c>
      <c r="D167" s="30">
        <v>55000</v>
      </c>
      <c r="E167" s="31"/>
      <c r="F167" s="32">
        <f t="shared" si="2"/>
        <v>55000</v>
      </c>
    </row>
    <row r="168" spans="1:6" s="9" customFormat="1" ht="23.25" customHeight="1">
      <c r="A168" s="19" t="s">
        <v>264</v>
      </c>
      <c r="B168" s="20" t="s">
        <v>275</v>
      </c>
      <c r="C168" s="21" t="s">
        <v>276</v>
      </c>
      <c r="D168" s="30">
        <v>15000</v>
      </c>
      <c r="E168" s="31">
        <v>-15000</v>
      </c>
      <c r="F168" s="36">
        <f t="shared" si="2"/>
        <v>0</v>
      </c>
    </row>
    <row r="169" spans="1:6" s="9" customFormat="1" ht="23.25" customHeight="1">
      <c r="A169" s="19" t="s">
        <v>264</v>
      </c>
      <c r="B169" s="20" t="s">
        <v>275</v>
      </c>
      <c r="C169" s="21" t="s">
        <v>307</v>
      </c>
      <c r="D169" s="30">
        <v>0</v>
      </c>
      <c r="E169" s="31">
        <v>15000</v>
      </c>
      <c r="F169" s="36">
        <f>D169+E169</f>
        <v>15000</v>
      </c>
    </row>
    <row r="170" spans="1:6" s="9" customFormat="1" ht="23.25" customHeight="1">
      <c r="A170" s="19" t="s">
        <v>264</v>
      </c>
      <c r="B170" s="20" t="s">
        <v>311</v>
      </c>
      <c r="C170" s="21" t="s">
        <v>312</v>
      </c>
      <c r="D170" s="30">
        <v>0</v>
      </c>
      <c r="E170" s="31">
        <v>30000</v>
      </c>
      <c r="F170" s="36">
        <f>D170+E170</f>
        <v>30000</v>
      </c>
    </row>
    <row r="171" spans="1:6" s="9" customFormat="1" ht="23.25" customHeight="1">
      <c r="A171" s="19" t="s">
        <v>264</v>
      </c>
      <c r="B171" s="20" t="s">
        <v>316</v>
      </c>
      <c r="C171" s="21" t="s">
        <v>317</v>
      </c>
      <c r="D171" s="30">
        <v>0</v>
      </c>
      <c r="E171" s="31">
        <v>13730.6</v>
      </c>
      <c r="F171" s="36">
        <f>D171+E171</f>
        <v>13730.6</v>
      </c>
    </row>
    <row r="172" spans="1:6" s="9" customFormat="1" ht="23.25" customHeight="1">
      <c r="A172" s="19" t="s">
        <v>264</v>
      </c>
      <c r="B172" s="20" t="s">
        <v>342</v>
      </c>
      <c r="C172" s="21" t="s">
        <v>343</v>
      </c>
      <c r="D172" s="30">
        <v>0</v>
      </c>
      <c r="E172" s="31">
        <v>25000</v>
      </c>
      <c r="F172" s="36">
        <f>D172+E172</f>
        <v>25000</v>
      </c>
    </row>
    <row r="173" spans="1:6" s="9" customFormat="1" ht="23.25" customHeight="1">
      <c r="A173" s="19" t="s">
        <v>277</v>
      </c>
      <c r="B173" s="20" t="s">
        <v>278</v>
      </c>
      <c r="C173" s="21" t="s">
        <v>31</v>
      </c>
      <c r="D173" s="30">
        <v>20000</v>
      </c>
      <c r="E173" s="31"/>
      <c r="F173" s="32">
        <f t="shared" si="2"/>
        <v>20000</v>
      </c>
    </row>
    <row r="174" spans="1:6" s="9" customFormat="1" ht="23.25" customHeight="1">
      <c r="A174" s="19" t="s">
        <v>279</v>
      </c>
      <c r="B174" s="20" t="s">
        <v>278</v>
      </c>
      <c r="C174" s="21" t="s">
        <v>31</v>
      </c>
      <c r="D174" s="30">
        <v>50000</v>
      </c>
      <c r="E174" s="31"/>
      <c r="F174" s="32">
        <f t="shared" si="2"/>
        <v>50000</v>
      </c>
    </row>
    <row r="175" spans="1:6" s="9" customFormat="1" ht="23.25" customHeight="1">
      <c r="A175" s="19" t="s">
        <v>280</v>
      </c>
      <c r="B175" s="20" t="s">
        <v>281</v>
      </c>
      <c r="C175" s="21" t="s">
        <v>117</v>
      </c>
      <c r="D175" s="30">
        <v>2767500</v>
      </c>
      <c r="E175" s="31"/>
      <c r="F175" s="32">
        <f t="shared" si="2"/>
        <v>2767500</v>
      </c>
    </row>
    <row r="176" spans="1:6" s="9" customFormat="1" ht="23.25" customHeight="1">
      <c r="A176" s="19" t="s">
        <v>282</v>
      </c>
      <c r="B176" s="20" t="s">
        <v>118</v>
      </c>
      <c r="C176" s="21" t="s">
        <v>119</v>
      </c>
      <c r="D176" s="30">
        <v>115000</v>
      </c>
      <c r="E176" s="31"/>
      <c r="F176" s="32">
        <f t="shared" si="2"/>
        <v>115000</v>
      </c>
    </row>
    <row r="177" spans="1:6" s="9" customFormat="1" ht="23.25" customHeight="1">
      <c r="A177" s="19" t="s">
        <v>313</v>
      </c>
      <c r="B177" s="20" t="s">
        <v>314</v>
      </c>
      <c r="C177" s="21" t="s">
        <v>127</v>
      </c>
      <c r="D177" s="30">
        <v>0</v>
      </c>
      <c r="E177" s="31">
        <v>300000</v>
      </c>
      <c r="F177" s="36">
        <f t="shared" si="2"/>
        <v>300000</v>
      </c>
    </row>
    <row r="178" spans="1:6" s="9" customFormat="1" ht="23.25" customHeight="1">
      <c r="A178" s="19" t="s">
        <v>283</v>
      </c>
      <c r="B178" s="20" t="s">
        <v>284</v>
      </c>
      <c r="C178" s="21" t="s">
        <v>285</v>
      </c>
      <c r="D178" s="30">
        <v>15000</v>
      </c>
      <c r="E178" s="31"/>
      <c r="F178" s="32">
        <f t="shared" si="2"/>
        <v>15000</v>
      </c>
    </row>
    <row r="179" spans="1:6" s="9" customFormat="1" ht="27" customHeight="1">
      <c r="A179" s="19" t="s">
        <v>286</v>
      </c>
      <c r="B179" s="20" t="s">
        <v>287</v>
      </c>
      <c r="C179" s="21" t="s">
        <v>288</v>
      </c>
      <c r="D179" s="30">
        <v>25000</v>
      </c>
      <c r="E179" s="31">
        <v>-25000</v>
      </c>
      <c r="F179" s="32">
        <f t="shared" si="2"/>
        <v>0</v>
      </c>
    </row>
    <row r="180" spans="1:6" s="9" customFormat="1" ht="27" customHeight="1">
      <c r="A180" s="19" t="s">
        <v>286</v>
      </c>
      <c r="B180" s="20" t="s">
        <v>287</v>
      </c>
      <c r="C180" s="21" t="s">
        <v>315</v>
      </c>
      <c r="D180" s="30">
        <v>0</v>
      </c>
      <c r="E180" s="31">
        <v>25000</v>
      </c>
      <c r="F180" s="36">
        <f>D180+E180</f>
        <v>25000</v>
      </c>
    </row>
    <row r="181" spans="1:6" s="9" customFormat="1" ht="23.25" customHeight="1">
      <c r="A181" s="19" t="s">
        <v>337</v>
      </c>
      <c r="B181" s="20" t="s">
        <v>338</v>
      </c>
      <c r="C181" s="21" t="s">
        <v>339</v>
      </c>
      <c r="D181" s="30">
        <v>0</v>
      </c>
      <c r="E181" s="31">
        <v>20000</v>
      </c>
      <c r="F181" s="36">
        <v>20000</v>
      </c>
    </row>
    <row r="182" spans="1:6" s="9" customFormat="1" ht="39">
      <c r="A182" s="19" t="s">
        <v>289</v>
      </c>
      <c r="B182" s="20" t="s">
        <v>290</v>
      </c>
      <c r="C182" s="21" t="s">
        <v>291</v>
      </c>
      <c r="D182" s="30">
        <v>12000</v>
      </c>
      <c r="E182" s="31"/>
      <c r="F182" s="32">
        <f t="shared" si="2"/>
        <v>12000</v>
      </c>
    </row>
    <row r="183" spans="1:6" s="9" customFormat="1" ht="39">
      <c r="A183" s="19" t="s">
        <v>292</v>
      </c>
      <c r="B183" s="20" t="s">
        <v>293</v>
      </c>
      <c r="C183" s="21" t="s">
        <v>35</v>
      </c>
      <c r="D183" s="30">
        <v>76000</v>
      </c>
      <c r="E183" s="31"/>
      <c r="F183" s="32">
        <f t="shared" si="2"/>
        <v>76000</v>
      </c>
    </row>
    <row r="184" spans="1:6" s="9" customFormat="1" ht="26.25">
      <c r="A184" s="19" t="s">
        <v>294</v>
      </c>
      <c r="B184" s="20" t="s">
        <v>295</v>
      </c>
      <c r="C184" s="21" t="s">
        <v>296</v>
      </c>
      <c r="D184" s="30">
        <v>19000</v>
      </c>
      <c r="E184" s="31"/>
      <c r="F184" s="32">
        <f t="shared" si="2"/>
        <v>19000</v>
      </c>
    </row>
    <row r="185" spans="1:6" s="9" customFormat="1" ht="26.25">
      <c r="A185" s="19" t="s">
        <v>297</v>
      </c>
      <c r="B185" s="20" t="s">
        <v>120</v>
      </c>
      <c r="C185" s="21" t="s">
        <v>121</v>
      </c>
      <c r="D185" s="30">
        <v>8000</v>
      </c>
      <c r="E185" s="31"/>
      <c r="F185" s="32">
        <f t="shared" si="2"/>
        <v>8000</v>
      </c>
    </row>
    <row r="186" spans="1:6" s="9" customFormat="1" ht="23.25" customHeight="1">
      <c r="A186" s="19" t="s">
        <v>298</v>
      </c>
      <c r="B186" s="20" t="s">
        <v>299</v>
      </c>
      <c r="C186" s="21" t="s">
        <v>300</v>
      </c>
      <c r="D186" s="30">
        <v>1000</v>
      </c>
      <c r="E186" s="31"/>
      <c r="F186" s="32">
        <f t="shared" si="2"/>
        <v>1000</v>
      </c>
    </row>
    <row r="187" spans="1:6" s="9" customFormat="1" ht="26.25">
      <c r="A187" s="19" t="s">
        <v>301</v>
      </c>
      <c r="B187" s="20" t="s">
        <v>302</v>
      </c>
      <c r="C187" s="21" t="s">
        <v>303</v>
      </c>
      <c r="D187" s="30">
        <v>50000</v>
      </c>
      <c r="E187" s="31"/>
      <c r="F187" s="32">
        <f t="shared" si="2"/>
        <v>50000</v>
      </c>
    </row>
    <row r="188" spans="1:6" s="9" customFormat="1" ht="24.75" customHeight="1">
      <c r="A188" s="19" t="s">
        <v>301</v>
      </c>
      <c r="B188" s="20" t="s">
        <v>340</v>
      </c>
      <c r="C188" s="21" t="s">
        <v>213</v>
      </c>
      <c r="D188" s="30"/>
      <c r="E188" s="31">
        <v>10000</v>
      </c>
      <c r="F188" s="32">
        <v>10000</v>
      </c>
    </row>
    <row r="189" spans="1:6" s="9" customFormat="1" ht="26.25">
      <c r="A189" s="23" t="s">
        <v>304</v>
      </c>
      <c r="B189" s="24" t="s">
        <v>305</v>
      </c>
      <c r="C189" s="25" t="s">
        <v>141</v>
      </c>
      <c r="D189" s="33">
        <v>25000</v>
      </c>
      <c r="E189" s="34"/>
      <c r="F189" s="35">
        <f t="shared" si="2"/>
        <v>25000</v>
      </c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9"/>
    </row>
    <row r="196" ht="13.5">
      <c r="F196" s="26"/>
    </row>
    <row r="197" ht="12.75">
      <c r="F197" s="27"/>
    </row>
    <row r="198" ht="13.5">
      <c r="F198" s="26"/>
    </row>
    <row r="199" ht="12.75">
      <c r="F199" s="27"/>
    </row>
    <row r="200" ht="13.5">
      <c r="F200" s="26"/>
    </row>
  </sheetData>
  <sheetProtection selectLockedCells="1" selectUnlockedCells="1"/>
  <mergeCells count="2">
    <mergeCell ref="A8:F8"/>
    <mergeCell ref="A7:F7"/>
  </mergeCells>
  <printOptions horizontalCentered="1"/>
  <pageMargins left="0.3937007874015748" right="0.3937007874015748" top="0.5905511811023623" bottom="0.5905511811023623" header="0.7874015748031497" footer="0.1968503937007874"/>
  <pageSetup firstPageNumber="1" useFirstPageNumber="1" horizontalDpi="300" verticalDpi="300" orientation="landscape" paperSize="9" scale="95" r:id="rId2"/>
  <headerFooter alignWithMargins="0">
    <oddFooter>&amp;L&amp;D&amp;C&amp;"Times New Roman,Normal"&amp;12&amp;P/&amp;N&amp;R&amp;F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Álvarez Yanes, Lisbeth</dc:creator>
  <cp:keywords/>
  <dc:description/>
  <cp:lastModifiedBy>Álvarez Yanes, Lisbeth</cp:lastModifiedBy>
  <cp:lastPrinted>2019-07-26T09:29:01Z</cp:lastPrinted>
  <dcterms:created xsi:type="dcterms:W3CDTF">2019-01-16T14:06:28Z</dcterms:created>
  <dcterms:modified xsi:type="dcterms:W3CDTF">2019-07-26T09:29:06Z</dcterms:modified>
  <cp:category/>
  <cp:version/>
  <cp:contentType/>
  <cp:contentStatus/>
</cp:coreProperties>
</file>